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Sheet1" sheetId="1" r:id="rId1"/>
  </sheets>
  <definedNames>
    <definedName name="_xlnm._FilterDatabase" localSheetId="0" hidden="1">Sheet1!$A$6:$L$112</definedName>
    <definedName name="_xlnm.Print_Titles" localSheetId="0">Sheet1!$5:$6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<sst xmlns="http://schemas.openxmlformats.org/spreadsheetml/2006/main" count="242" uniqueCount="113">
  <si>
    <t>附件6</t>
  </si>
  <si>
    <t>部门绩效自评结果公开汇总表</t>
  </si>
  <si>
    <t>主管部门：石家庄市市场监督管理局</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</si>
  <si>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</si>
  <si>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</si>
  <si>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</si>
  <si>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</si>
  <si>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</si>
  <si>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</si>
  <si>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</si>
  <si>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</si>
  <si>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</si>
  <si>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</si>
  <si>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</si>
  <si>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</si>
  <si>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</si>
  <si>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县（市）区级</t>
  </si>
  <si>
    <t>标准化资助经费</t>
  </si>
  <si>
    <t>石家庄市市场监督管理局</t>
  </si>
  <si>
    <t>兑现“金十条”知识产权政策</t>
  </si>
  <si>
    <t>省、市政府质量奖奖励经费</t>
  </si>
  <si>
    <t>新一代电子信息产业和生物医药产业奖补资金</t>
  </si>
  <si>
    <t>本项目在市政府统一安排下实施，由市发改委总牵头，2024年安排的490万元奖补系落实2023年下半年奖励。2023年下半年新一代电子信息产业检验检测奖励无机构申报，现代食品企业国际化认证1家申请符合条件，根据《关于对2023年下半年“五大产业”进行专项资金奖补的决定》，已执行到位。</t>
  </si>
  <si>
    <t>知识产权高质量发展专项资金</t>
  </si>
  <si>
    <t>国家知识产权保护示范区建设专项资金</t>
  </si>
  <si>
    <t>项目期为两年有效期，未到验收时间，下一步努力推进示范区各基项建设工作。</t>
  </si>
  <si>
    <t>业务培训费</t>
  </si>
  <si>
    <t>专用设备维修费</t>
  </si>
  <si>
    <t>节约机关运行成本，设备维修费有所减少，支出率未达到预算指标。</t>
  </si>
  <si>
    <t>业务咨询委托费</t>
  </si>
  <si>
    <t>专项邮电费</t>
  </si>
  <si>
    <t>党组织活动经费</t>
  </si>
  <si>
    <t>一是在抓好党建各项活动基础上，按照过紧日子的要求，节约使用党组织经费；二是还有一部分党建阵地费用按合同2025年支付。</t>
  </si>
  <si>
    <t>办公设备购置</t>
  </si>
  <si>
    <t>专用材料购置（着装经费）</t>
  </si>
  <si>
    <t>一体化平台构架协议首次实施，服装和靯类可以采购，其他类别未加入框架协议，系统流程未完成，不能采购。</t>
  </si>
  <si>
    <t>文件资料印刷费</t>
  </si>
  <si>
    <t>电梯及中央空调电费</t>
  </si>
  <si>
    <t>东院中央空调改造</t>
  </si>
  <si>
    <t>西院中央空调改造</t>
  </si>
  <si>
    <t>经评审中心决算评审，审减15.6万元</t>
  </si>
  <si>
    <t>机关东院院落地面改造</t>
  </si>
  <si>
    <t>石家庄市市场开发服务中心维稳经费</t>
  </si>
  <si>
    <t>人员变化及保险测算高于实际缴纳金额</t>
  </si>
  <si>
    <t>新闻宣传经费</t>
  </si>
  <si>
    <t>物业管理费</t>
  </si>
  <si>
    <t>12315指挥中心辅助服务项目</t>
  </si>
  <si>
    <t>追加12315指挥中心辅助服务项目</t>
  </si>
  <si>
    <t>机关辅助服务项目经费</t>
  </si>
  <si>
    <t>追加机关辅助服务项目经费</t>
  </si>
  <si>
    <t>公务用车购置经费</t>
  </si>
  <si>
    <t>提前下达2024年中央工商行政管理补助资金</t>
  </si>
  <si>
    <t>提前下达2024年省级市场监管补助资金</t>
  </si>
  <si>
    <t>预算执行率未达到100%的具体原因为节约财政资金。</t>
  </si>
  <si>
    <t>业务咨询委托费-广告监测经费</t>
  </si>
  <si>
    <t>公平竞争审查经费</t>
  </si>
  <si>
    <t>市场监管执法经费</t>
  </si>
  <si>
    <t>充电桩检测服务经费</t>
  </si>
  <si>
    <t>提前下达2024年省级食品药品监管补助资金（药品方向）</t>
  </si>
  <si>
    <t>提前下达2024年中央食品药品监管补助资金（药品方向）</t>
  </si>
  <si>
    <t>经济效益指标：案件查办挽回社会经济损失（以涉案货值金额计算）预期指标为300万元，实际完成值为83.92万元。该项指标为省局设定，指标值设定过高，已于2024年6月向省局财务处反应，且已从次年变更为50万元。</t>
  </si>
  <si>
    <t>药品综合监管经费</t>
  </si>
  <si>
    <t>业务咨询委托费-大气治污检测经费</t>
  </si>
  <si>
    <t>业务咨询委托费-产品质量监督抽检经费</t>
  </si>
  <si>
    <t>业务咨询委托费（特种设备安全隐患排查）</t>
  </si>
  <si>
    <t>已完成电梯维保质量抽查288家，抽取电梯440台，完成4县区94家工业管道使用单位排查，剩余工作将按计划进行，预算执行率未达到100%的具体原因为政府采购节约财政资金。</t>
  </si>
  <si>
    <t>食品综合监管经费</t>
  </si>
  <si>
    <t>食用农产品检测试剂购置经费</t>
  </si>
  <si>
    <t>2024年度中央食品药品监管补助资金（食品方向）</t>
  </si>
  <si>
    <t>提前下达2024年省级食品药品监管补助资金（食品方向）</t>
  </si>
  <si>
    <t>食品安全监督抽检经费</t>
  </si>
  <si>
    <t>河北智德检验检测股份有限公司为下半年市本级食品抽检项目承检单位之一，相关监管部门已对该机构进行立案调查，为保证资金安全，特申请暂时不予支付合同尾款。待调查结束后，根据核查结果再行确定是否支付尾款。涉及资金311375元。</t>
  </si>
  <si>
    <t>提前下达2024年中央食品药品监管补助资金（食品方向）</t>
  </si>
  <si>
    <t>市场监管应急处置经费</t>
  </si>
  <si>
    <t>公益性岗位人员经费</t>
  </si>
  <si>
    <t>石家庄市市场监督管理局综合保税区分局</t>
  </si>
  <si>
    <t>因市场监管制服采购2024年要求使用框架协议，而商家在网上商城发布商品较晚，年底未支出资金。今后，随着框架协议采购的完善，不会出现此种情况发生。</t>
  </si>
  <si>
    <t>石家庄市消费维权服务中心</t>
  </si>
  <si>
    <t>消费维权经费</t>
  </si>
  <si>
    <t>石家庄市市场监督管理局信息中心</t>
  </si>
  <si>
    <t>石家庄市特种设备技术检查中心</t>
  </si>
  <si>
    <t>办公设备购置费</t>
  </si>
  <si>
    <t>96365电梯应急处置平台服务费</t>
  </si>
  <si>
    <t>追加96365电梯应急处置平台服务费</t>
  </si>
  <si>
    <t>国家市场监管总局科普基地建设经费</t>
  </si>
  <si>
    <t>石家庄市食品药品检验中心</t>
  </si>
  <si>
    <t>雨污分流改造工程</t>
  </si>
  <si>
    <t>提前下达2024年中央食品药品监管补助资金（药品方向）—仪器设备购置</t>
  </si>
  <si>
    <t>提前下达2024年中央食品药品监管补助资金（药品方向）——药品质量安全巩固提升</t>
  </si>
  <si>
    <t>提前下达2024年中央食品药品监管补助资金（药品方向）——药械妆不良反应核查能力提升</t>
  </si>
  <si>
    <t>提前下达2024年中央食品药品监管补助资金（药品方向）——科普基地建设经费</t>
  </si>
  <si>
    <t>提前下达2024年中央食品药品监管补助资金（药品方向）——非法添加等假劣药品快速检测经费</t>
  </si>
  <si>
    <t>中央食品药品监管补助资金（药品方向）-仪器设备购置</t>
  </si>
  <si>
    <t>中央食品药品监管补助资金（药品方向）-科普基地建设</t>
  </si>
  <si>
    <t>食品安全监督性抽检经费</t>
  </si>
  <si>
    <t>仪器设备购置经费</t>
  </si>
  <si>
    <t>场所设施维修维护费</t>
  </si>
  <si>
    <t>药品不良反应监测设备购置</t>
  </si>
  <si>
    <t>检验运行费</t>
  </si>
  <si>
    <t>食品药品检验业务辅助经费</t>
  </si>
  <si>
    <t>追加食品药品检验业务辅助经费</t>
  </si>
  <si>
    <t>食品安全评价性抽检经费</t>
  </si>
  <si>
    <t>实验室环境设备维护维修经费</t>
  </si>
  <si>
    <t>药品安全监督性抽检经费</t>
  </si>
  <si>
    <t>不良反应专项业务费</t>
  </si>
  <si>
    <t>检验检测能力提升经费</t>
  </si>
  <si>
    <t>南楼危房维修加固</t>
  </si>
  <si>
    <t>该项目为2023年预算项目，37.83万元结转至2024年使用，用于支付尾款，因该项目于2023年12月送至市评审中心进行评审，截至目前该项目已完成，仍在评审中心排队等 待评审，下一步加大沟通协调，尽快支付尾款。</t>
  </si>
  <si>
    <t>石家庄市纤维检验所</t>
  </si>
  <si>
    <t>学生服检验经费</t>
  </si>
  <si>
    <t>提前下达中央2024年纤维公证检验经费</t>
  </si>
  <si>
    <t>2024年度中央纤维公证检验经费</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</si>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</sst>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8"/>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3" borderId="11" applyNumberFormat="0" applyAlignment="0" applyProtection="0">
      <alignment vertical="center"/>
    </xf>
    <xf numFmtId="0" fontId="18" fillId="4" borderId="12" applyNumberFormat="0" applyAlignment="0" applyProtection="0">
      <alignment vertical="center"/>
    </xf>
    <xf numFmtId="0" fontId="19" fillId="4" borderId="11" applyNumberFormat="0" applyAlignment="0" applyProtection="0">
      <alignment vertical="center"/>
    </xf>
    <xf numFmtId="0" fontId="20" fillId="5" borderId="13"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3">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wrapText="1"/>
    </xf>
    <xf numFmtId="0" fontId="0" fillId="0" borderId="0" xfId="0" applyFill="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0" fillId="0" borderId="0" xfId="0" applyFill="1" applyAlignment="1">
      <alignment vertical="center" wrapText="1"/>
    </xf>
    <xf numFmtId="0" fontId="0" fillId="0" borderId="0" xfId="0" applyFill="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7" xfId="0" applyFont="1" applyFill="1" applyBorder="1" applyAlignment="1">
      <alignment horizontal="center" vertical="center" wrapText="1"/>
    </xf>
    <xf numFmtId="0" fontId="2" fillId="0" borderId="6" xfId="0" applyFont="1" applyBorder="1" applyAlignment="1">
      <alignment horizontal="center" vertical="center" wrapText="1"/>
    </xf>
    <xf numFmtId="0" fontId="6" fillId="0" borderId="1" xfId="0" applyFont="1" applyFill="1" applyBorder="1" applyAlignment="1">
      <alignment horizontal="right" vertical="center"/>
    </xf>
    <xf numFmtId="0" fontId="2" fillId="0" borderId="6" xfId="0" applyFont="1" applyFill="1" applyBorder="1" applyAlignment="1">
      <alignment horizontal="left" vertical="center" wrapText="1"/>
    </xf>
    <xf numFmtId="0" fontId="0" fillId="0" borderId="7" xfId="0" applyFill="1" applyBorder="1" applyAlignment="1">
      <alignment horizontal="center" vertical="center"/>
    </xf>
    <xf numFmtId="0" fontId="0" fillId="0" borderId="7" xfId="0" applyFill="1" applyBorder="1">
      <alignment vertical="center"/>
    </xf>
    <xf numFmtId="0" fontId="0" fillId="0" borderId="7" xfId="0" applyBorder="1">
      <alignment vertical="center"/>
    </xf>
    <xf numFmtId="0" fontId="7" fillId="0" borderId="7" xfId="0" applyFont="1" applyBorder="1" applyAlignment="1">
      <alignment vertical="center" wrapText="1"/>
    </xf>
    <xf numFmtId="0" fontId="0" fillId="0" borderId="7" xfId="0" applyBorder="1" applyAlignment="1">
      <alignment vertical="center" wrapText="1"/>
    </xf>
    <xf numFmtId="0" fontId="6" fillId="0" borderId="7"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12"/>
  <sheetViews>
    <sheetView tabSelected="1" view="pageBreakPreview" zoomScaleNormal="100" workbookViewId="0">
      <selection activeCell="J10" sqref="J10"/>
    </sheetView>
  </sheetViews>
  <sheetFormatPr defaultColWidth="8.75833333333333" defaultRowHeight="13.5"/>
  <cols>
    <col min="1" max="1" width="4.625" style="3" customWidth="1"/>
    <col min="2" max="2" width="29.275" style="6" customWidth="1"/>
    <col min="3" max="3" width="27.6583333333333" style="7" customWidth="1"/>
    <col min="4" max="4" width="7.375" style="7" customWidth="1"/>
    <col min="5" max="5" width="5.375" style="7" customWidth="1"/>
    <col min="6" max="6" width="14.25" style="7" customWidth="1"/>
    <col min="7" max="7" width="14.5" style="7" customWidth="1"/>
    <col min="8" max="8" width="7.225" style="7" customWidth="1"/>
    <col min="9" max="9" width="11.5" style="7" customWidth="1"/>
    <col min="10" max="10" width="11" style="7" customWidth="1"/>
    <col min="11" max="11" width="8.625" style="7" customWidth="1"/>
    <col min="12" max="12" width="28.7666666666667" style="7" customWidth="1"/>
    <col min="13" max="16384" width="8.75833333333333" style="7"/>
  </cols>
  <sheetData>
    <row r="1" ht="20.25" spans="1:2">
      <c r="A1" s="8" t="s">
        <v>0</v>
      </c>
      <c r="B1" s="9"/>
    </row>
    <row r="2" ht="42" customHeight="1" spans="1:12">
      <c r="A2" s="10" t="s">
        <v>1</v>
      </c>
      <c r="B2" s="11"/>
      <c r="C2" s="10"/>
      <c r="D2" s="10"/>
      <c r="E2" s="10"/>
      <c r="F2" s="10"/>
      <c r="G2" s="10"/>
      <c r="H2" s="10"/>
      <c r="I2" s="10"/>
      <c r="J2" s="10"/>
      <c r="K2" s="10"/>
      <c r="L2" s="10"/>
    </row>
    <row r="3" ht="10.7" customHeight="1" spans="1:12">
      <c r="A3" s="12"/>
      <c r="B3" s="13"/>
      <c r="C3" s="12"/>
      <c r="D3" s="12"/>
      <c r="E3" s="12"/>
      <c r="F3" s="12"/>
      <c r="G3" s="12"/>
      <c r="H3" s="12"/>
      <c r="I3" s="12"/>
      <c r="J3" s="12"/>
      <c r="K3" s="12"/>
      <c r="L3" s="12"/>
    </row>
    <row r="4" s="1" customFormat="1" ht="26.1" customHeight="1" spans="1:12">
      <c r="A4" s="14" t="s">
        <v>2</v>
      </c>
      <c r="B4" s="15"/>
      <c r="C4" s="16"/>
      <c r="D4" s="16"/>
      <c r="E4" s="16"/>
      <c r="F4" s="16"/>
      <c r="G4" s="16"/>
      <c r="H4" s="16"/>
      <c r="I4" s="16"/>
      <c r="J4" s="25" t="s">
        <v>3</v>
      </c>
      <c r="K4" s="25"/>
      <c r="L4" s="25"/>
    </row>
    <row r="5" s="2" customFormat="1" ht="33" customHeight="1" spans="1:12">
      <c r="A5" s="17" t="s">
        <v>4</v>
      </c>
      <c r="B5" s="17" t="s">
        <v>5</v>
      </c>
      <c r="C5" s="17" t="s">
        <v>6</v>
      </c>
      <c r="D5" s="18" t="s">
        <v>7</v>
      </c>
      <c r="E5" s="19"/>
      <c r="F5" s="20"/>
      <c r="G5" s="18" t="s">
        <v>8</v>
      </c>
      <c r="H5" s="20"/>
      <c r="I5" s="17" t="s">
        <v>9</v>
      </c>
      <c r="J5" s="17" t="s">
        <v>10</v>
      </c>
      <c r="K5" s="17" t="s">
        <v>11</v>
      </c>
      <c r="L5" s="17" t="s">
        <v>12</v>
      </c>
    </row>
    <row r="6" s="3" customFormat="1" ht="43" customHeight="1" spans="1:12">
      <c r="A6" s="21"/>
      <c r="B6" s="21"/>
      <c r="C6" s="21"/>
      <c r="D6" s="22" t="s">
        <v>13</v>
      </c>
      <c r="E6" s="22" t="s">
        <v>14</v>
      </c>
      <c r="F6" s="22" t="s">
        <v>15</v>
      </c>
      <c r="G6" s="22" t="s">
        <v>15</v>
      </c>
      <c r="H6" s="23" t="s">
        <v>16</v>
      </c>
      <c r="I6" s="21"/>
      <c r="J6" s="21"/>
      <c r="K6" s="21"/>
      <c r="L6" s="21"/>
    </row>
    <row r="7" s="3" customFormat="1" ht="20.1" customHeight="1" spans="1:12">
      <c r="A7" s="21">
        <v>1</v>
      </c>
      <c r="B7" s="21" t="s">
        <v>17</v>
      </c>
      <c r="C7" s="21" t="s">
        <v>18</v>
      </c>
      <c r="D7" s="24"/>
      <c r="E7" s="24"/>
      <c r="F7" s="24">
        <v>349</v>
      </c>
      <c r="G7" s="24"/>
      <c r="H7" s="24">
        <v>349</v>
      </c>
      <c r="I7" s="24">
        <f>D7+E7+F7-G7-H7</f>
        <v>0</v>
      </c>
      <c r="J7" s="21">
        <v>0</v>
      </c>
      <c r="K7" s="21">
        <v>100</v>
      </c>
      <c r="L7" s="21"/>
    </row>
    <row r="8" s="3" customFormat="1" ht="20.1" customHeight="1" spans="1:12">
      <c r="A8" s="21">
        <v>2</v>
      </c>
      <c r="B8" s="21" t="s">
        <v>19</v>
      </c>
      <c r="C8" s="21" t="s">
        <v>18</v>
      </c>
      <c r="D8" s="24"/>
      <c r="E8" s="24"/>
      <c r="F8" s="24">
        <v>39.59</v>
      </c>
      <c r="G8" s="24"/>
      <c r="H8" s="24">
        <v>39.59</v>
      </c>
      <c r="I8" s="24">
        <f>D8+E8+F8-G8-H8</f>
        <v>0</v>
      </c>
      <c r="J8" s="21">
        <v>0</v>
      </c>
      <c r="K8" s="21">
        <v>100</v>
      </c>
      <c r="L8" s="21"/>
    </row>
    <row r="9" s="3" customFormat="1" ht="20.1" customHeight="1" spans="1:12">
      <c r="A9" s="21">
        <v>3</v>
      </c>
      <c r="B9" s="21" t="s">
        <v>20</v>
      </c>
      <c r="C9" s="21" t="s">
        <v>18</v>
      </c>
      <c r="D9" s="24"/>
      <c r="E9" s="24"/>
      <c r="F9" s="24">
        <v>618</v>
      </c>
      <c r="G9" s="24"/>
      <c r="H9" s="24">
        <v>618</v>
      </c>
      <c r="I9" s="24">
        <f>D9+E9+F9-G9-H9</f>
        <v>0</v>
      </c>
      <c r="J9" s="21">
        <v>0</v>
      </c>
      <c r="K9" s="21">
        <v>100</v>
      </c>
      <c r="L9" s="21"/>
    </row>
    <row r="10" s="3" customFormat="1" ht="142.5" spans="1:12">
      <c r="A10" s="21">
        <v>4</v>
      </c>
      <c r="B10" s="21" t="s">
        <v>21</v>
      </c>
      <c r="C10" s="21" t="s">
        <v>18</v>
      </c>
      <c r="D10" s="24"/>
      <c r="E10" s="24"/>
      <c r="F10" s="24">
        <v>490</v>
      </c>
      <c r="G10" s="24"/>
      <c r="H10" s="24">
        <v>490</v>
      </c>
      <c r="I10" s="24">
        <f>D10+E10+F10-G10-H10</f>
        <v>0</v>
      </c>
      <c r="J10" s="21">
        <v>0</v>
      </c>
      <c r="K10" s="21">
        <v>98</v>
      </c>
      <c r="L10" s="26" t="s">
        <v>22</v>
      </c>
    </row>
    <row r="11" s="3" customFormat="1" ht="20.1" customHeight="1" spans="1:12">
      <c r="A11" s="21">
        <v>5</v>
      </c>
      <c r="B11" s="21" t="s">
        <v>23</v>
      </c>
      <c r="C11" s="21" t="s">
        <v>18</v>
      </c>
      <c r="D11" s="24"/>
      <c r="E11" s="24"/>
      <c r="F11" s="24">
        <v>2435</v>
      </c>
      <c r="G11" s="24"/>
      <c r="H11" s="24">
        <v>2435</v>
      </c>
      <c r="I11" s="24">
        <f>D11+E11+F11-G11-H11</f>
        <v>0</v>
      </c>
      <c r="J11" s="21">
        <v>0</v>
      </c>
      <c r="K11" s="21">
        <v>96</v>
      </c>
      <c r="L11" s="26"/>
    </row>
    <row r="12" s="3" customFormat="1" ht="42.75" spans="1:12">
      <c r="A12" s="21">
        <v>6</v>
      </c>
      <c r="B12" s="21" t="s">
        <v>24</v>
      </c>
      <c r="C12" s="21" t="s">
        <v>18</v>
      </c>
      <c r="D12" s="21"/>
      <c r="E12" s="21"/>
      <c r="F12" s="21">
        <v>300</v>
      </c>
      <c r="G12" s="21">
        <v>0</v>
      </c>
      <c r="H12" s="24"/>
      <c r="I12" s="21">
        <f>+D12+E12+F12-G12</f>
        <v>300</v>
      </c>
      <c r="J12" s="21">
        <f>D12+E12+F12-G12</f>
        <v>300</v>
      </c>
      <c r="K12" s="21">
        <v>80</v>
      </c>
      <c r="L12" s="26" t="s">
        <v>25</v>
      </c>
    </row>
    <row r="13" s="3" customFormat="1" ht="20.1" customHeight="1" spans="1:12">
      <c r="A13" s="21">
        <v>7</v>
      </c>
      <c r="B13" s="21" t="s">
        <v>26</v>
      </c>
      <c r="C13" s="21" t="s">
        <v>18</v>
      </c>
      <c r="D13" s="21"/>
      <c r="E13" s="21"/>
      <c r="F13" s="21">
        <v>72</v>
      </c>
      <c r="G13" s="24">
        <v>72</v>
      </c>
      <c r="H13" s="24"/>
      <c r="I13" s="24">
        <f t="shared" ref="I13:I52" si="0">+D13+E13+F13-G13</f>
        <v>0</v>
      </c>
      <c r="J13" s="21">
        <f t="shared" ref="J13:J52" si="1">D13+E13+F13-G13</f>
        <v>0</v>
      </c>
      <c r="K13" s="21">
        <v>100</v>
      </c>
      <c r="L13" s="21"/>
    </row>
    <row r="14" s="3" customFormat="1" ht="42.75" spans="1:12">
      <c r="A14" s="21">
        <v>8</v>
      </c>
      <c r="B14" s="21" t="s">
        <v>27</v>
      </c>
      <c r="C14" s="21" t="s">
        <v>18</v>
      </c>
      <c r="D14" s="21"/>
      <c r="E14" s="21"/>
      <c r="F14" s="21">
        <v>115</v>
      </c>
      <c r="G14" s="24">
        <v>101.603912</v>
      </c>
      <c r="H14" s="24"/>
      <c r="I14" s="24">
        <f t="shared" si="0"/>
        <v>13.396088</v>
      </c>
      <c r="J14" s="21">
        <f t="shared" si="1"/>
        <v>13.396088</v>
      </c>
      <c r="K14" s="21">
        <v>98.84</v>
      </c>
      <c r="L14" s="26" t="s">
        <v>28</v>
      </c>
    </row>
    <row r="15" s="3" customFormat="1" ht="20.1" customHeight="1" spans="1:12">
      <c r="A15" s="21">
        <v>9</v>
      </c>
      <c r="B15" s="21" t="s">
        <v>29</v>
      </c>
      <c r="C15" s="21" t="s">
        <v>18</v>
      </c>
      <c r="D15" s="21"/>
      <c r="E15" s="21"/>
      <c r="F15" s="21">
        <v>249</v>
      </c>
      <c r="G15" s="24">
        <v>249</v>
      </c>
      <c r="H15" s="24"/>
      <c r="I15" s="24">
        <f t="shared" si="0"/>
        <v>0</v>
      </c>
      <c r="J15" s="21">
        <f t="shared" si="1"/>
        <v>0</v>
      </c>
      <c r="K15" s="21">
        <v>100</v>
      </c>
      <c r="L15" s="26"/>
    </row>
    <row r="16" s="3" customFormat="1" ht="20.1" customHeight="1" spans="1:12">
      <c r="A16" s="21">
        <v>10</v>
      </c>
      <c r="B16" s="21" t="s">
        <v>30</v>
      </c>
      <c r="C16" s="21" t="s">
        <v>18</v>
      </c>
      <c r="D16" s="21"/>
      <c r="E16" s="21"/>
      <c r="F16" s="21">
        <v>20</v>
      </c>
      <c r="G16" s="24">
        <v>20</v>
      </c>
      <c r="H16" s="24"/>
      <c r="I16" s="24">
        <f t="shared" si="0"/>
        <v>0</v>
      </c>
      <c r="J16" s="21">
        <f t="shared" si="1"/>
        <v>0</v>
      </c>
      <c r="K16" s="21">
        <v>100</v>
      </c>
      <c r="L16" s="26"/>
    </row>
    <row r="17" s="3" customFormat="1" ht="71.25" spans="1:12">
      <c r="A17" s="21">
        <v>11</v>
      </c>
      <c r="B17" s="21" t="s">
        <v>31</v>
      </c>
      <c r="C17" s="21" t="s">
        <v>18</v>
      </c>
      <c r="D17" s="21"/>
      <c r="E17" s="21"/>
      <c r="F17" s="21">
        <v>48</v>
      </c>
      <c r="G17" s="24">
        <v>34.110295</v>
      </c>
      <c r="H17" s="24"/>
      <c r="I17" s="24">
        <f t="shared" si="0"/>
        <v>13.889705</v>
      </c>
      <c r="J17" s="21">
        <f t="shared" si="1"/>
        <v>13.889705</v>
      </c>
      <c r="K17" s="21">
        <v>97.11</v>
      </c>
      <c r="L17" s="26" t="s">
        <v>32</v>
      </c>
    </row>
    <row r="18" s="3" customFormat="1" ht="20.1" customHeight="1" spans="1:12">
      <c r="A18" s="21">
        <v>12</v>
      </c>
      <c r="B18" s="21" t="s">
        <v>33</v>
      </c>
      <c r="C18" s="21" t="s">
        <v>18</v>
      </c>
      <c r="D18" s="21"/>
      <c r="E18" s="21"/>
      <c r="F18" s="21">
        <v>173.34</v>
      </c>
      <c r="G18" s="24">
        <v>173.338824</v>
      </c>
      <c r="H18" s="24"/>
      <c r="I18" s="24">
        <f t="shared" si="0"/>
        <v>0.00117600000001516</v>
      </c>
      <c r="J18" s="21">
        <f t="shared" si="1"/>
        <v>0.00117600000001516</v>
      </c>
      <c r="K18" s="21">
        <v>100</v>
      </c>
      <c r="L18" s="26"/>
    </row>
    <row r="19" s="3" customFormat="1" ht="57" spans="1:12">
      <c r="A19" s="21">
        <v>13</v>
      </c>
      <c r="B19" s="21" t="s">
        <v>34</v>
      </c>
      <c r="C19" s="21" t="s">
        <v>18</v>
      </c>
      <c r="D19" s="21"/>
      <c r="E19" s="21"/>
      <c r="F19" s="21">
        <v>35</v>
      </c>
      <c r="G19" s="24">
        <v>29.51261</v>
      </c>
      <c r="H19" s="24"/>
      <c r="I19" s="24">
        <f t="shared" si="0"/>
        <v>5.48739</v>
      </c>
      <c r="J19" s="24">
        <f t="shared" si="1"/>
        <v>5.48739</v>
      </c>
      <c r="K19" s="21">
        <v>98.43</v>
      </c>
      <c r="L19" s="26" t="s">
        <v>35</v>
      </c>
    </row>
    <row r="20" s="3" customFormat="1" ht="20.1" customHeight="1" spans="1:12">
      <c r="A20" s="21">
        <v>14</v>
      </c>
      <c r="B20" s="21" t="s">
        <v>36</v>
      </c>
      <c r="C20" s="21" t="s">
        <v>18</v>
      </c>
      <c r="D20" s="21"/>
      <c r="E20" s="21"/>
      <c r="F20" s="21">
        <v>63</v>
      </c>
      <c r="G20" s="24">
        <v>62.82535</v>
      </c>
      <c r="H20" s="24"/>
      <c r="I20" s="24">
        <f t="shared" si="0"/>
        <v>0.17465</v>
      </c>
      <c r="J20" s="24">
        <f t="shared" si="1"/>
        <v>0.17465</v>
      </c>
      <c r="K20" s="21">
        <v>99.97</v>
      </c>
      <c r="L20" s="26"/>
    </row>
    <row r="21" s="3" customFormat="1" ht="20.1" customHeight="1" spans="1:12">
      <c r="A21" s="21">
        <v>15</v>
      </c>
      <c r="B21" s="21" t="s">
        <v>37</v>
      </c>
      <c r="C21" s="21" t="s">
        <v>18</v>
      </c>
      <c r="D21" s="21"/>
      <c r="E21" s="21"/>
      <c r="F21" s="21">
        <v>153</v>
      </c>
      <c r="G21" s="24">
        <v>153</v>
      </c>
      <c r="H21" s="24"/>
      <c r="I21" s="24">
        <f t="shared" si="0"/>
        <v>0</v>
      </c>
      <c r="J21" s="24">
        <f t="shared" si="1"/>
        <v>0</v>
      </c>
      <c r="K21" s="21">
        <v>100</v>
      </c>
      <c r="L21" s="26"/>
    </row>
    <row r="22" s="3" customFormat="1" ht="20.1" customHeight="1" spans="1:12">
      <c r="A22" s="21">
        <v>16</v>
      </c>
      <c r="B22" s="21" t="s">
        <v>38</v>
      </c>
      <c r="C22" s="21" t="s">
        <v>18</v>
      </c>
      <c r="D22" s="21"/>
      <c r="E22" s="21"/>
      <c r="F22" s="21">
        <v>145</v>
      </c>
      <c r="G22" s="24">
        <v>133.48089</v>
      </c>
      <c r="H22" s="24"/>
      <c r="I22" s="24">
        <f t="shared" si="0"/>
        <v>11.51911</v>
      </c>
      <c r="J22" s="24">
        <f t="shared" si="1"/>
        <v>11.51911</v>
      </c>
      <c r="K22" s="21">
        <v>99.21</v>
      </c>
      <c r="L22" s="26"/>
    </row>
    <row r="23" s="3" customFormat="1" ht="28.5" spans="1:12">
      <c r="A23" s="21">
        <v>17</v>
      </c>
      <c r="B23" s="21" t="s">
        <v>39</v>
      </c>
      <c r="C23" s="21" t="s">
        <v>18</v>
      </c>
      <c r="D23" s="21"/>
      <c r="E23" s="21"/>
      <c r="F23" s="21">
        <v>102</v>
      </c>
      <c r="G23" s="24">
        <v>86.3988</v>
      </c>
      <c r="H23" s="24"/>
      <c r="I23" s="24">
        <f t="shared" si="0"/>
        <v>15.6012</v>
      </c>
      <c r="J23" s="24">
        <f t="shared" si="1"/>
        <v>15.6012</v>
      </c>
      <c r="K23" s="21">
        <v>98.47</v>
      </c>
      <c r="L23" s="26" t="s">
        <v>40</v>
      </c>
    </row>
    <row r="24" s="3" customFormat="1" ht="20.1" customHeight="1" spans="1:12">
      <c r="A24" s="21">
        <v>18</v>
      </c>
      <c r="B24" s="21" t="s">
        <v>41</v>
      </c>
      <c r="C24" s="21" t="s">
        <v>18</v>
      </c>
      <c r="D24" s="21"/>
      <c r="E24" s="21"/>
      <c r="F24" s="21">
        <v>48</v>
      </c>
      <c r="G24" s="24">
        <v>47.623786</v>
      </c>
      <c r="H24" s="24"/>
      <c r="I24" s="24">
        <f t="shared" si="0"/>
        <v>0.376213999999997</v>
      </c>
      <c r="J24" s="24">
        <f t="shared" si="1"/>
        <v>0.376213999999997</v>
      </c>
      <c r="K24" s="21">
        <v>99.92</v>
      </c>
      <c r="L24" s="26"/>
    </row>
    <row r="25" s="3" customFormat="1" ht="28.5" spans="1:12">
      <c r="A25" s="21">
        <v>19</v>
      </c>
      <c r="B25" s="21" t="s">
        <v>42</v>
      </c>
      <c r="C25" s="21" t="s">
        <v>18</v>
      </c>
      <c r="D25" s="21"/>
      <c r="E25" s="21"/>
      <c r="F25" s="21">
        <v>203</v>
      </c>
      <c r="G25" s="24">
        <v>182.820241</v>
      </c>
      <c r="H25" s="24"/>
      <c r="I25" s="24">
        <f t="shared" si="0"/>
        <v>20.179759</v>
      </c>
      <c r="J25" s="24">
        <f t="shared" si="1"/>
        <v>20.179759</v>
      </c>
      <c r="K25" s="21">
        <v>99.01</v>
      </c>
      <c r="L25" s="26" t="s">
        <v>43</v>
      </c>
    </row>
    <row r="26" s="3" customFormat="1" ht="20.1" customHeight="1" spans="1:12">
      <c r="A26" s="21">
        <v>20</v>
      </c>
      <c r="B26" s="21" t="s">
        <v>44</v>
      </c>
      <c r="C26" s="21" t="s">
        <v>18</v>
      </c>
      <c r="D26" s="21"/>
      <c r="E26" s="21"/>
      <c r="F26" s="21">
        <v>172</v>
      </c>
      <c r="G26" s="24">
        <v>171.6558</v>
      </c>
      <c r="H26" s="24"/>
      <c r="I26" s="24">
        <f t="shared" si="0"/>
        <v>0.344200000000001</v>
      </c>
      <c r="J26" s="24">
        <f t="shared" si="1"/>
        <v>0.344200000000001</v>
      </c>
      <c r="K26" s="21">
        <v>99.98</v>
      </c>
      <c r="L26" s="26"/>
    </row>
    <row r="27" s="3" customFormat="1" ht="20.1" customHeight="1" spans="1:12">
      <c r="A27" s="21">
        <v>21</v>
      </c>
      <c r="B27" s="21" t="s">
        <v>45</v>
      </c>
      <c r="C27" s="21" t="s">
        <v>18</v>
      </c>
      <c r="D27" s="21"/>
      <c r="E27" s="21"/>
      <c r="F27" s="21">
        <v>310</v>
      </c>
      <c r="G27" s="24">
        <v>305.5821</v>
      </c>
      <c r="H27" s="24"/>
      <c r="I27" s="24">
        <f t="shared" si="0"/>
        <v>4.41789999999997</v>
      </c>
      <c r="J27" s="24">
        <f t="shared" si="1"/>
        <v>4.41789999999997</v>
      </c>
      <c r="K27" s="21">
        <v>99.86</v>
      </c>
      <c r="L27" s="26"/>
    </row>
    <row r="28" s="3" customFormat="1" ht="20.1" customHeight="1" spans="1:12">
      <c r="A28" s="21">
        <v>22</v>
      </c>
      <c r="B28" s="21" t="s">
        <v>46</v>
      </c>
      <c r="C28" s="21" t="s">
        <v>18</v>
      </c>
      <c r="D28" s="21"/>
      <c r="E28" s="21"/>
      <c r="F28" s="21">
        <v>135</v>
      </c>
      <c r="G28" s="24">
        <v>135</v>
      </c>
      <c r="H28" s="24"/>
      <c r="I28" s="24">
        <f t="shared" si="0"/>
        <v>0</v>
      </c>
      <c r="J28" s="24">
        <f t="shared" si="1"/>
        <v>0</v>
      </c>
      <c r="K28" s="21">
        <v>100</v>
      </c>
      <c r="L28" s="26"/>
    </row>
    <row r="29" s="3" customFormat="1" ht="20.1" customHeight="1" spans="1:12">
      <c r="A29" s="21">
        <v>23</v>
      </c>
      <c r="B29" s="21" t="s">
        <v>47</v>
      </c>
      <c r="C29" s="21" t="s">
        <v>18</v>
      </c>
      <c r="D29" s="21"/>
      <c r="E29" s="21"/>
      <c r="F29" s="21">
        <v>9.647056</v>
      </c>
      <c r="G29" s="24">
        <v>9.647056</v>
      </c>
      <c r="H29" s="24"/>
      <c r="I29" s="24">
        <f t="shared" si="0"/>
        <v>0</v>
      </c>
      <c r="J29" s="24">
        <f t="shared" si="1"/>
        <v>0</v>
      </c>
      <c r="K29" s="21">
        <v>100</v>
      </c>
      <c r="L29" s="26"/>
    </row>
    <row r="30" s="3" customFormat="1" ht="20.1" customHeight="1" spans="1:12">
      <c r="A30" s="21">
        <v>24</v>
      </c>
      <c r="B30" s="21" t="s">
        <v>48</v>
      </c>
      <c r="C30" s="21" t="s">
        <v>18</v>
      </c>
      <c r="D30" s="21"/>
      <c r="E30" s="21"/>
      <c r="F30" s="21">
        <v>195.893366</v>
      </c>
      <c r="G30" s="24">
        <v>195.893366</v>
      </c>
      <c r="H30" s="24"/>
      <c r="I30" s="24">
        <f t="shared" si="0"/>
        <v>0</v>
      </c>
      <c r="J30" s="24">
        <f t="shared" si="1"/>
        <v>0</v>
      </c>
      <c r="K30" s="21">
        <v>100</v>
      </c>
      <c r="L30" s="26"/>
    </row>
    <row r="31" s="3" customFormat="1" ht="20.1" customHeight="1" spans="1:12">
      <c r="A31" s="21">
        <v>25</v>
      </c>
      <c r="B31" s="21" t="s">
        <v>49</v>
      </c>
      <c r="C31" s="21" t="s">
        <v>18</v>
      </c>
      <c r="D31" s="21"/>
      <c r="E31" s="21"/>
      <c r="F31" s="21">
        <v>12</v>
      </c>
      <c r="G31" s="24">
        <v>12</v>
      </c>
      <c r="H31" s="24"/>
      <c r="I31" s="24">
        <f t="shared" si="0"/>
        <v>0</v>
      </c>
      <c r="J31" s="24">
        <f t="shared" si="1"/>
        <v>0</v>
      </c>
      <c r="K31" s="21">
        <v>100</v>
      </c>
      <c r="L31" s="26"/>
    </row>
    <row r="32" s="3" customFormat="1" ht="20.1" customHeight="1" spans="1:12">
      <c r="A32" s="21">
        <v>26</v>
      </c>
      <c r="B32" s="21" t="s">
        <v>50</v>
      </c>
      <c r="C32" s="21" t="s">
        <v>18</v>
      </c>
      <c r="D32" s="21"/>
      <c r="E32" s="21"/>
      <c r="F32" s="21">
        <v>11.97</v>
      </c>
      <c r="G32" s="24">
        <v>11.97</v>
      </c>
      <c r="H32" s="24"/>
      <c r="I32" s="24">
        <f t="shared" si="0"/>
        <v>0</v>
      </c>
      <c r="J32" s="24">
        <f t="shared" si="1"/>
        <v>0</v>
      </c>
      <c r="K32" s="21">
        <v>100</v>
      </c>
      <c r="L32" s="26"/>
    </row>
    <row r="33" s="3" customFormat="1" ht="35" customHeight="1" spans="1:12">
      <c r="A33" s="21">
        <v>27</v>
      </c>
      <c r="B33" s="21" t="s">
        <v>51</v>
      </c>
      <c r="C33" s="21" t="s">
        <v>18</v>
      </c>
      <c r="D33" s="21">
        <v>68</v>
      </c>
      <c r="E33" s="21"/>
      <c r="F33" s="21">
        <v>0</v>
      </c>
      <c r="G33" s="24">
        <v>68</v>
      </c>
      <c r="H33" s="24"/>
      <c r="I33" s="24">
        <f t="shared" si="0"/>
        <v>0</v>
      </c>
      <c r="J33" s="24">
        <f t="shared" si="1"/>
        <v>0</v>
      </c>
      <c r="K33" s="21">
        <v>100</v>
      </c>
      <c r="L33" s="26"/>
    </row>
    <row r="34" s="3" customFormat="1" ht="28.5" spans="1:12">
      <c r="A34" s="21">
        <v>28</v>
      </c>
      <c r="B34" s="21" t="s">
        <v>52</v>
      </c>
      <c r="C34" s="21" t="s">
        <v>18</v>
      </c>
      <c r="D34" s="21"/>
      <c r="E34" s="21">
        <v>85</v>
      </c>
      <c r="F34" s="21">
        <v>0</v>
      </c>
      <c r="G34" s="24">
        <v>84.75</v>
      </c>
      <c r="H34" s="24"/>
      <c r="I34" s="24">
        <f t="shared" si="0"/>
        <v>0.25</v>
      </c>
      <c r="J34" s="24">
        <f t="shared" si="1"/>
        <v>0.25</v>
      </c>
      <c r="K34" s="21">
        <v>99.97</v>
      </c>
      <c r="L34" s="26" t="s">
        <v>53</v>
      </c>
    </row>
    <row r="35" s="3" customFormat="1" ht="14.25" spans="1:12">
      <c r="A35" s="21">
        <v>29</v>
      </c>
      <c r="B35" s="21" t="s">
        <v>54</v>
      </c>
      <c r="C35" s="21" t="s">
        <v>18</v>
      </c>
      <c r="D35" s="21"/>
      <c r="E35" s="21"/>
      <c r="F35" s="21">
        <v>108</v>
      </c>
      <c r="G35" s="24">
        <v>106.8</v>
      </c>
      <c r="H35" s="24"/>
      <c r="I35" s="24">
        <f t="shared" si="0"/>
        <v>1.2</v>
      </c>
      <c r="J35" s="24">
        <f t="shared" si="1"/>
        <v>1.2</v>
      </c>
      <c r="K35" s="21">
        <v>99.89</v>
      </c>
      <c r="L35" s="26"/>
    </row>
    <row r="36" s="3" customFormat="1" ht="20.1" customHeight="1" spans="1:12">
      <c r="A36" s="21">
        <v>30</v>
      </c>
      <c r="B36" s="21" t="s">
        <v>55</v>
      </c>
      <c r="C36" s="21" t="s">
        <v>18</v>
      </c>
      <c r="D36" s="21"/>
      <c r="E36" s="21"/>
      <c r="F36" s="21">
        <v>49.78</v>
      </c>
      <c r="G36" s="24">
        <v>49.78</v>
      </c>
      <c r="H36" s="24"/>
      <c r="I36" s="24">
        <f t="shared" si="0"/>
        <v>0</v>
      </c>
      <c r="J36" s="24">
        <f t="shared" si="1"/>
        <v>0</v>
      </c>
      <c r="K36" s="21">
        <v>100</v>
      </c>
      <c r="L36" s="26"/>
    </row>
    <row r="37" s="3" customFormat="1" ht="20.1" customHeight="1" spans="1:12">
      <c r="A37" s="21">
        <v>31</v>
      </c>
      <c r="B37" s="21" t="s">
        <v>56</v>
      </c>
      <c r="C37" s="21" t="s">
        <v>18</v>
      </c>
      <c r="D37" s="21"/>
      <c r="E37" s="21"/>
      <c r="F37" s="21">
        <v>410</v>
      </c>
      <c r="G37" s="24">
        <v>410</v>
      </c>
      <c r="H37" s="24"/>
      <c r="I37" s="24">
        <f t="shared" si="0"/>
        <v>0</v>
      </c>
      <c r="J37" s="24">
        <f t="shared" si="1"/>
        <v>0</v>
      </c>
      <c r="K37" s="21">
        <v>100</v>
      </c>
      <c r="L37" s="26"/>
    </row>
    <row r="38" s="3" customFormat="1" ht="20.1" customHeight="1" spans="1:12">
      <c r="A38" s="21">
        <v>32</v>
      </c>
      <c r="B38" s="21" t="s">
        <v>57</v>
      </c>
      <c r="C38" s="21" t="s">
        <v>18</v>
      </c>
      <c r="D38" s="21"/>
      <c r="E38" s="21"/>
      <c r="F38" s="21">
        <v>100</v>
      </c>
      <c r="G38" s="24">
        <v>100</v>
      </c>
      <c r="H38" s="24"/>
      <c r="I38" s="24">
        <f t="shared" si="0"/>
        <v>0</v>
      </c>
      <c r="J38" s="24">
        <f t="shared" si="1"/>
        <v>0</v>
      </c>
      <c r="K38" s="21">
        <v>100</v>
      </c>
      <c r="L38" s="26"/>
    </row>
    <row r="39" s="3" customFormat="1" ht="39" customHeight="1" spans="1:12">
      <c r="A39" s="21">
        <v>33</v>
      </c>
      <c r="B39" s="21" t="s">
        <v>58</v>
      </c>
      <c r="C39" s="21" t="s">
        <v>18</v>
      </c>
      <c r="D39" s="21"/>
      <c r="E39" s="21">
        <v>36</v>
      </c>
      <c r="F39" s="21">
        <v>0</v>
      </c>
      <c r="G39" s="24">
        <v>36</v>
      </c>
      <c r="H39" s="24"/>
      <c r="I39" s="24">
        <f t="shared" si="0"/>
        <v>0</v>
      </c>
      <c r="J39" s="24">
        <f t="shared" si="1"/>
        <v>0</v>
      </c>
      <c r="K39" s="21">
        <v>100</v>
      </c>
      <c r="L39" s="26"/>
    </row>
    <row r="40" s="3" customFormat="1" ht="99.75" spans="1:12">
      <c r="A40" s="21">
        <v>34</v>
      </c>
      <c r="B40" s="21" t="s">
        <v>59</v>
      </c>
      <c r="C40" s="21" t="s">
        <v>18</v>
      </c>
      <c r="D40" s="21">
        <v>36.1</v>
      </c>
      <c r="E40" s="21"/>
      <c r="F40" s="21">
        <v>0</v>
      </c>
      <c r="G40" s="24">
        <v>36.1</v>
      </c>
      <c r="H40" s="24"/>
      <c r="I40" s="24">
        <f t="shared" si="0"/>
        <v>0</v>
      </c>
      <c r="J40" s="24">
        <f t="shared" si="1"/>
        <v>0</v>
      </c>
      <c r="K40" s="21">
        <v>97</v>
      </c>
      <c r="L40" s="26" t="s">
        <v>60</v>
      </c>
    </row>
    <row r="41" s="3" customFormat="1" ht="20.1" customHeight="1" spans="1:12">
      <c r="A41" s="21">
        <v>35</v>
      </c>
      <c r="B41" s="21" t="s">
        <v>61</v>
      </c>
      <c r="C41" s="21" t="s">
        <v>18</v>
      </c>
      <c r="D41" s="21"/>
      <c r="E41" s="21"/>
      <c r="F41" s="21">
        <v>106</v>
      </c>
      <c r="G41" s="24">
        <v>106</v>
      </c>
      <c r="H41" s="24"/>
      <c r="I41" s="24">
        <f t="shared" si="0"/>
        <v>0</v>
      </c>
      <c r="J41" s="24">
        <f t="shared" si="1"/>
        <v>0</v>
      </c>
      <c r="K41" s="21">
        <v>100</v>
      </c>
      <c r="L41" s="26"/>
    </row>
    <row r="42" s="3" customFormat="1" ht="28.5" spans="1:12">
      <c r="A42" s="21">
        <v>36</v>
      </c>
      <c r="B42" s="21" t="s">
        <v>62</v>
      </c>
      <c r="C42" s="21" t="s">
        <v>18</v>
      </c>
      <c r="D42" s="21"/>
      <c r="E42" s="21"/>
      <c r="F42" s="21">
        <v>334.1</v>
      </c>
      <c r="G42" s="24">
        <v>334.1</v>
      </c>
      <c r="H42" s="24"/>
      <c r="I42" s="24">
        <f t="shared" si="0"/>
        <v>0</v>
      </c>
      <c r="J42" s="24">
        <f t="shared" si="1"/>
        <v>0</v>
      </c>
      <c r="K42" s="21">
        <v>100</v>
      </c>
      <c r="L42" s="26"/>
    </row>
    <row r="43" s="3" customFormat="1" ht="41" customHeight="1" spans="1:12">
      <c r="A43" s="21">
        <v>37</v>
      </c>
      <c r="B43" s="21" t="s">
        <v>63</v>
      </c>
      <c r="C43" s="21" t="s">
        <v>18</v>
      </c>
      <c r="D43" s="21"/>
      <c r="E43" s="21"/>
      <c r="F43" s="21">
        <v>400</v>
      </c>
      <c r="G43" s="24">
        <v>400</v>
      </c>
      <c r="H43" s="24"/>
      <c r="I43" s="24">
        <f t="shared" si="0"/>
        <v>0</v>
      </c>
      <c r="J43" s="24">
        <f t="shared" si="1"/>
        <v>0</v>
      </c>
      <c r="K43" s="21">
        <v>100</v>
      </c>
      <c r="L43" s="26"/>
    </row>
    <row r="44" s="3" customFormat="1" ht="85.5" spans="1:12">
      <c r="A44" s="21">
        <v>38</v>
      </c>
      <c r="B44" s="21" t="s">
        <v>64</v>
      </c>
      <c r="C44" s="21" t="s">
        <v>18</v>
      </c>
      <c r="D44" s="21"/>
      <c r="E44" s="21"/>
      <c r="F44" s="21">
        <v>50.6</v>
      </c>
      <c r="G44" s="24">
        <v>50.4</v>
      </c>
      <c r="H44" s="24"/>
      <c r="I44" s="24">
        <f t="shared" si="0"/>
        <v>0.200000000000003</v>
      </c>
      <c r="J44" s="24">
        <f t="shared" si="1"/>
        <v>0.200000000000003</v>
      </c>
      <c r="K44" s="21">
        <v>99.96</v>
      </c>
      <c r="L44" s="26" t="s">
        <v>65</v>
      </c>
    </row>
    <row r="45" s="3" customFormat="1" ht="20.1" customHeight="1" spans="1:12">
      <c r="A45" s="21">
        <v>39</v>
      </c>
      <c r="B45" s="21" t="s">
        <v>66</v>
      </c>
      <c r="C45" s="21" t="s">
        <v>18</v>
      </c>
      <c r="D45" s="21"/>
      <c r="E45" s="21"/>
      <c r="F45" s="21">
        <v>179</v>
      </c>
      <c r="G45" s="24">
        <v>179</v>
      </c>
      <c r="H45" s="24"/>
      <c r="I45" s="24">
        <f t="shared" si="0"/>
        <v>0</v>
      </c>
      <c r="J45" s="24">
        <f t="shared" si="1"/>
        <v>0</v>
      </c>
      <c r="K45" s="21">
        <v>100</v>
      </c>
      <c r="L45" s="26"/>
    </row>
    <row r="46" s="3" customFormat="1" ht="14.25" spans="1:12">
      <c r="A46" s="21">
        <v>40</v>
      </c>
      <c r="B46" s="21" t="s">
        <v>67</v>
      </c>
      <c r="C46" s="21" t="s">
        <v>18</v>
      </c>
      <c r="D46" s="21"/>
      <c r="E46" s="21"/>
      <c r="F46" s="21">
        <v>49.39</v>
      </c>
      <c r="G46" s="24">
        <v>49.39</v>
      </c>
      <c r="H46" s="24"/>
      <c r="I46" s="24">
        <f t="shared" si="0"/>
        <v>0</v>
      </c>
      <c r="J46" s="24">
        <f t="shared" si="1"/>
        <v>0</v>
      </c>
      <c r="K46" s="21">
        <v>100</v>
      </c>
      <c r="L46" s="26"/>
    </row>
    <row r="47" s="3" customFormat="1" ht="28.5" spans="1:12">
      <c r="A47" s="21">
        <v>41</v>
      </c>
      <c r="B47" s="21" t="s">
        <v>68</v>
      </c>
      <c r="C47" s="21" t="s">
        <v>18</v>
      </c>
      <c r="D47" s="21">
        <v>85</v>
      </c>
      <c r="E47" s="21"/>
      <c r="F47" s="21">
        <v>0</v>
      </c>
      <c r="G47" s="24">
        <v>85</v>
      </c>
      <c r="H47" s="24"/>
      <c r="I47" s="24">
        <f t="shared" si="0"/>
        <v>0</v>
      </c>
      <c r="J47" s="24">
        <f t="shared" si="1"/>
        <v>0</v>
      </c>
      <c r="K47" s="21">
        <v>100</v>
      </c>
      <c r="L47" s="26"/>
    </row>
    <row r="48" s="3" customFormat="1" ht="28.5" spans="1:12">
      <c r="A48" s="21">
        <v>42</v>
      </c>
      <c r="B48" s="21" t="s">
        <v>69</v>
      </c>
      <c r="C48" s="21" t="s">
        <v>18</v>
      </c>
      <c r="D48" s="21"/>
      <c r="E48" s="21">
        <v>50</v>
      </c>
      <c r="F48" s="21">
        <v>0</v>
      </c>
      <c r="G48" s="24">
        <v>50</v>
      </c>
      <c r="H48" s="24"/>
      <c r="I48" s="24">
        <f t="shared" si="0"/>
        <v>0</v>
      </c>
      <c r="J48" s="24">
        <f t="shared" si="1"/>
        <v>0</v>
      </c>
      <c r="K48" s="21">
        <v>100</v>
      </c>
      <c r="L48" s="26"/>
    </row>
    <row r="49" s="3" customFormat="1" ht="114" spans="1:12">
      <c r="A49" s="21">
        <v>43</v>
      </c>
      <c r="B49" s="21" t="s">
        <v>70</v>
      </c>
      <c r="C49" s="21" t="s">
        <v>18</v>
      </c>
      <c r="D49" s="21"/>
      <c r="E49" s="21"/>
      <c r="F49" s="21">
        <v>1500</v>
      </c>
      <c r="G49" s="24">
        <v>1468.8625</v>
      </c>
      <c r="H49" s="24"/>
      <c r="I49" s="24">
        <f t="shared" si="0"/>
        <v>31.1375</v>
      </c>
      <c r="J49" s="24">
        <f t="shared" si="1"/>
        <v>31.1375</v>
      </c>
      <c r="K49" s="21">
        <v>99.79</v>
      </c>
      <c r="L49" s="26" t="s">
        <v>71</v>
      </c>
    </row>
    <row r="50" s="3" customFormat="1" ht="28.5" spans="1:12">
      <c r="A50" s="21">
        <v>44</v>
      </c>
      <c r="B50" s="21" t="s">
        <v>72</v>
      </c>
      <c r="C50" s="21" t="s">
        <v>18</v>
      </c>
      <c r="D50" s="21">
        <v>110</v>
      </c>
      <c r="E50" s="21"/>
      <c r="F50" s="21">
        <v>0</v>
      </c>
      <c r="G50" s="24">
        <v>110</v>
      </c>
      <c r="H50" s="24"/>
      <c r="I50" s="24">
        <f t="shared" si="0"/>
        <v>0</v>
      </c>
      <c r="J50" s="24">
        <f t="shared" si="1"/>
        <v>0</v>
      </c>
      <c r="K50" s="21">
        <v>100</v>
      </c>
      <c r="L50" s="26"/>
    </row>
    <row r="51" s="3" customFormat="1" ht="24" customHeight="1" spans="1:12">
      <c r="A51" s="21">
        <v>45</v>
      </c>
      <c r="B51" s="21" t="s">
        <v>73</v>
      </c>
      <c r="C51" s="21" t="s">
        <v>18</v>
      </c>
      <c r="D51" s="21"/>
      <c r="E51" s="21"/>
      <c r="F51" s="21">
        <v>19.58</v>
      </c>
      <c r="G51" s="24">
        <v>19.58</v>
      </c>
      <c r="H51" s="24"/>
      <c r="I51" s="24">
        <f t="shared" si="0"/>
        <v>0</v>
      </c>
      <c r="J51" s="24">
        <f t="shared" si="1"/>
        <v>0</v>
      </c>
      <c r="K51" s="21">
        <v>100</v>
      </c>
      <c r="L51" s="26"/>
    </row>
    <row r="52" s="3" customFormat="1" ht="20.1" customHeight="1" spans="1:12">
      <c r="A52" s="21">
        <v>46</v>
      </c>
      <c r="B52" s="21" t="s">
        <v>74</v>
      </c>
      <c r="C52" s="21" t="s">
        <v>18</v>
      </c>
      <c r="D52" s="21"/>
      <c r="E52" s="21"/>
      <c r="F52" s="21">
        <v>90</v>
      </c>
      <c r="G52" s="24">
        <v>85.510696</v>
      </c>
      <c r="H52" s="24"/>
      <c r="I52" s="24">
        <f t="shared" si="0"/>
        <v>4.489304</v>
      </c>
      <c r="J52" s="24">
        <f t="shared" si="1"/>
        <v>4.489304</v>
      </c>
      <c r="K52" s="21">
        <v>99.5</v>
      </c>
      <c r="L52" s="26"/>
    </row>
    <row r="53" s="4" customFormat="1" ht="29" customHeight="1" spans="1:12">
      <c r="A53" s="21">
        <v>47</v>
      </c>
      <c r="B53" s="24" t="s">
        <v>27</v>
      </c>
      <c r="C53" s="24" t="s">
        <v>75</v>
      </c>
      <c r="D53" s="21"/>
      <c r="E53" s="21"/>
      <c r="F53" s="21">
        <v>9</v>
      </c>
      <c r="G53" s="24">
        <v>9</v>
      </c>
      <c r="H53" s="24"/>
      <c r="I53" s="24">
        <f t="shared" ref="I40:I71" si="2">+D53+E53+F53-G53</f>
        <v>0</v>
      </c>
      <c r="J53" s="24">
        <f t="shared" ref="J40:J71" si="3">D53+E53+F53-G53</f>
        <v>0</v>
      </c>
      <c r="K53" s="21">
        <v>100</v>
      </c>
      <c r="L53" s="24"/>
    </row>
    <row r="54" s="4" customFormat="1" ht="29" customHeight="1" spans="1:12">
      <c r="A54" s="21">
        <v>48</v>
      </c>
      <c r="B54" s="24" t="s">
        <v>36</v>
      </c>
      <c r="C54" s="24" t="s">
        <v>75</v>
      </c>
      <c r="D54" s="21"/>
      <c r="E54" s="21"/>
      <c r="F54" s="21">
        <v>2.08</v>
      </c>
      <c r="G54" s="24">
        <v>2.08</v>
      </c>
      <c r="H54" s="24"/>
      <c r="I54" s="24">
        <f t="shared" si="2"/>
        <v>0</v>
      </c>
      <c r="J54" s="24">
        <f t="shared" si="3"/>
        <v>0</v>
      </c>
      <c r="K54" s="21">
        <v>100</v>
      </c>
      <c r="L54" s="24"/>
    </row>
    <row r="55" s="4" customFormat="1" ht="29" customHeight="1" spans="1:12">
      <c r="A55" s="21">
        <v>49</v>
      </c>
      <c r="B55" s="24" t="s">
        <v>31</v>
      </c>
      <c r="C55" s="24" t="s">
        <v>75</v>
      </c>
      <c r="D55" s="21"/>
      <c r="E55" s="21"/>
      <c r="F55" s="21">
        <v>1.43</v>
      </c>
      <c r="G55" s="24">
        <v>1.43</v>
      </c>
      <c r="H55" s="24"/>
      <c r="I55" s="24">
        <f t="shared" si="2"/>
        <v>0</v>
      </c>
      <c r="J55" s="24">
        <f t="shared" si="3"/>
        <v>0</v>
      </c>
      <c r="K55" s="21">
        <v>100</v>
      </c>
      <c r="L55" s="24"/>
    </row>
    <row r="56" s="4" customFormat="1" ht="29" customHeight="1" spans="1:12">
      <c r="A56" s="21">
        <v>50</v>
      </c>
      <c r="B56" s="24" t="s">
        <v>33</v>
      </c>
      <c r="C56" s="24" t="s">
        <v>75</v>
      </c>
      <c r="D56" s="21"/>
      <c r="E56" s="21"/>
      <c r="F56" s="21">
        <v>15</v>
      </c>
      <c r="G56" s="24">
        <v>15</v>
      </c>
      <c r="H56" s="24"/>
      <c r="I56" s="24">
        <f t="shared" si="2"/>
        <v>0</v>
      </c>
      <c r="J56" s="24">
        <f t="shared" si="3"/>
        <v>0</v>
      </c>
      <c r="K56" s="21">
        <v>100</v>
      </c>
      <c r="L56" s="24"/>
    </row>
    <row r="57" s="4" customFormat="1" ht="29" customHeight="1" spans="1:12">
      <c r="A57" s="21">
        <v>51</v>
      </c>
      <c r="B57" s="24" t="s">
        <v>56</v>
      </c>
      <c r="C57" s="24" t="s">
        <v>75</v>
      </c>
      <c r="D57" s="21"/>
      <c r="E57" s="21"/>
      <c r="F57" s="21">
        <v>10</v>
      </c>
      <c r="G57" s="24">
        <v>10</v>
      </c>
      <c r="H57" s="24"/>
      <c r="I57" s="24">
        <f t="shared" si="2"/>
        <v>0</v>
      </c>
      <c r="J57" s="24">
        <f t="shared" si="3"/>
        <v>0</v>
      </c>
      <c r="K57" s="21">
        <v>100</v>
      </c>
      <c r="L57" s="24"/>
    </row>
    <row r="58" s="4" customFormat="1" ht="71.25" spans="1:12">
      <c r="A58" s="21">
        <v>52</v>
      </c>
      <c r="B58" s="24" t="s">
        <v>34</v>
      </c>
      <c r="C58" s="24" t="s">
        <v>75</v>
      </c>
      <c r="D58" s="21"/>
      <c r="E58" s="21"/>
      <c r="F58" s="21">
        <v>1.2</v>
      </c>
      <c r="G58" s="24">
        <v>0</v>
      </c>
      <c r="H58" s="24"/>
      <c r="I58" s="24">
        <f t="shared" si="2"/>
        <v>1.2</v>
      </c>
      <c r="J58" s="24">
        <f t="shared" si="3"/>
        <v>1.2</v>
      </c>
      <c r="K58" s="21">
        <v>60</v>
      </c>
      <c r="L58" s="24" t="s">
        <v>76</v>
      </c>
    </row>
    <row r="59" s="4" customFormat="1" ht="21" customHeight="1" spans="1:12">
      <c r="A59" s="21">
        <v>53</v>
      </c>
      <c r="B59" s="24" t="s">
        <v>36</v>
      </c>
      <c r="C59" s="24" t="s">
        <v>77</v>
      </c>
      <c r="D59" s="21"/>
      <c r="E59" s="21"/>
      <c r="F59" s="21">
        <v>5</v>
      </c>
      <c r="G59" s="24">
        <v>4.98</v>
      </c>
      <c r="H59" s="24"/>
      <c r="I59" s="24">
        <f t="shared" si="2"/>
        <v>0.0199999999999996</v>
      </c>
      <c r="J59" s="24">
        <f t="shared" si="3"/>
        <v>0.0199999999999996</v>
      </c>
      <c r="K59" s="21">
        <v>99.9</v>
      </c>
      <c r="L59" s="24"/>
    </row>
    <row r="60" s="4" customFormat="1" ht="20.1" customHeight="1" spans="1:12">
      <c r="A60" s="21">
        <v>54</v>
      </c>
      <c r="B60" s="24" t="s">
        <v>29</v>
      </c>
      <c r="C60" s="24" t="s">
        <v>77</v>
      </c>
      <c r="D60" s="21"/>
      <c r="E60" s="21"/>
      <c r="F60" s="21">
        <v>7</v>
      </c>
      <c r="G60" s="24">
        <v>6.21</v>
      </c>
      <c r="H60" s="24"/>
      <c r="I60" s="24">
        <f t="shared" si="2"/>
        <v>0.79</v>
      </c>
      <c r="J60" s="24">
        <f t="shared" si="3"/>
        <v>0.79</v>
      </c>
      <c r="K60" s="21">
        <v>98.87</v>
      </c>
      <c r="L60" s="24"/>
    </row>
    <row r="61" s="4" customFormat="1" ht="20.1" customHeight="1" spans="1:12">
      <c r="A61" s="21">
        <v>55</v>
      </c>
      <c r="B61" s="24" t="s">
        <v>33</v>
      </c>
      <c r="C61" s="24" t="s">
        <v>77</v>
      </c>
      <c r="D61" s="21"/>
      <c r="E61" s="21"/>
      <c r="F61" s="21">
        <v>1.65</v>
      </c>
      <c r="G61" s="24">
        <v>1.65</v>
      </c>
      <c r="H61" s="24"/>
      <c r="I61" s="24">
        <f t="shared" si="2"/>
        <v>0</v>
      </c>
      <c r="J61" s="24">
        <f t="shared" si="3"/>
        <v>0</v>
      </c>
      <c r="K61" s="21">
        <v>100</v>
      </c>
      <c r="L61" s="24"/>
    </row>
    <row r="62" s="4" customFormat="1" ht="20.1" customHeight="1" spans="1:12">
      <c r="A62" s="21">
        <v>56</v>
      </c>
      <c r="B62" s="24" t="s">
        <v>31</v>
      </c>
      <c r="C62" s="24" t="s">
        <v>77</v>
      </c>
      <c r="D62" s="21"/>
      <c r="E62" s="21"/>
      <c r="F62" s="21">
        <v>1.2</v>
      </c>
      <c r="G62" s="24">
        <v>1.19</v>
      </c>
      <c r="H62" s="24"/>
      <c r="I62" s="24">
        <f t="shared" si="2"/>
        <v>0.01</v>
      </c>
      <c r="J62" s="24">
        <f t="shared" si="3"/>
        <v>0.01</v>
      </c>
      <c r="K62" s="21">
        <v>99.91</v>
      </c>
      <c r="L62" s="24"/>
    </row>
    <row r="63" s="4" customFormat="1" ht="20.1" customHeight="1" spans="1:12">
      <c r="A63" s="21">
        <v>57</v>
      </c>
      <c r="B63" s="24" t="s">
        <v>78</v>
      </c>
      <c r="C63" s="24" t="s">
        <v>77</v>
      </c>
      <c r="D63" s="21"/>
      <c r="E63" s="21"/>
      <c r="F63" s="21">
        <v>78.5</v>
      </c>
      <c r="G63" s="24">
        <v>78.02</v>
      </c>
      <c r="H63" s="24"/>
      <c r="I63" s="24">
        <f t="shared" si="2"/>
        <v>0.480000000000004</v>
      </c>
      <c r="J63" s="24">
        <f t="shared" si="3"/>
        <v>0.480000000000004</v>
      </c>
      <c r="K63" s="21">
        <v>99.94</v>
      </c>
      <c r="L63" s="24"/>
    </row>
    <row r="64" s="4" customFormat="1" ht="28.5" spans="1:12">
      <c r="A64" s="21">
        <v>58</v>
      </c>
      <c r="B64" s="21" t="s">
        <v>31</v>
      </c>
      <c r="C64" s="24" t="s">
        <v>79</v>
      </c>
      <c r="D64" s="21"/>
      <c r="E64" s="21"/>
      <c r="F64" s="21">
        <v>0.22</v>
      </c>
      <c r="G64" s="24">
        <v>0.210923</v>
      </c>
      <c r="H64" s="24"/>
      <c r="I64" s="24">
        <f t="shared" si="2"/>
        <v>0.009077</v>
      </c>
      <c r="J64" s="24">
        <f t="shared" si="3"/>
        <v>0.009077</v>
      </c>
      <c r="K64" s="21">
        <v>99.6</v>
      </c>
      <c r="L64" s="24"/>
    </row>
    <row r="65" s="4" customFormat="1" ht="28.5" spans="1:12">
      <c r="A65" s="21">
        <v>59</v>
      </c>
      <c r="B65" s="24" t="s">
        <v>29</v>
      </c>
      <c r="C65" s="24" t="s">
        <v>79</v>
      </c>
      <c r="D65" s="21"/>
      <c r="E65" s="21"/>
      <c r="F65" s="21">
        <v>6.32</v>
      </c>
      <c r="G65" s="24">
        <v>6.118</v>
      </c>
      <c r="H65" s="24"/>
      <c r="I65" s="24">
        <f t="shared" si="2"/>
        <v>0.202</v>
      </c>
      <c r="J65" s="24">
        <f t="shared" si="3"/>
        <v>0.202</v>
      </c>
      <c r="K65" s="21">
        <v>99.7</v>
      </c>
      <c r="L65" s="24"/>
    </row>
    <row r="66" s="4" customFormat="1" ht="28.5" spans="1:12">
      <c r="A66" s="21">
        <v>60</v>
      </c>
      <c r="B66" s="24" t="s">
        <v>27</v>
      </c>
      <c r="C66" s="24" t="s">
        <v>79</v>
      </c>
      <c r="D66" s="21"/>
      <c r="E66" s="21"/>
      <c r="F66" s="21">
        <v>1.077</v>
      </c>
      <c r="G66" s="24">
        <v>1.077</v>
      </c>
      <c r="H66" s="24"/>
      <c r="I66" s="24">
        <f t="shared" si="2"/>
        <v>0</v>
      </c>
      <c r="J66" s="24">
        <f t="shared" si="3"/>
        <v>0</v>
      </c>
      <c r="K66" s="21">
        <v>100</v>
      </c>
      <c r="L66" s="24"/>
    </row>
    <row r="67" s="4" customFormat="1" ht="28.5" spans="1:12">
      <c r="A67" s="21">
        <v>61</v>
      </c>
      <c r="B67" s="24" t="s">
        <v>33</v>
      </c>
      <c r="C67" s="24" t="s">
        <v>79</v>
      </c>
      <c r="D67" s="21"/>
      <c r="E67" s="21"/>
      <c r="F67" s="21">
        <v>24.72</v>
      </c>
      <c r="G67" s="24">
        <v>24.72</v>
      </c>
      <c r="H67" s="24"/>
      <c r="I67" s="24">
        <f t="shared" si="2"/>
        <v>0</v>
      </c>
      <c r="J67" s="24">
        <f t="shared" si="3"/>
        <v>0</v>
      </c>
      <c r="K67" s="21">
        <v>100</v>
      </c>
      <c r="L67" s="24"/>
    </row>
    <row r="68" s="4" customFormat="1" ht="28.5" spans="1:12">
      <c r="A68" s="21">
        <v>62</v>
      </c>
      <c r="B68" s="24" t="s">
        <v>30</v>
      </c>
      <c r="C68" s="24" t="s">
        <v>80</v>
      </c>
      <c r="D68" s="21"/>
      <c r="E68" s="21"/>
      <c r="F68" s="21">
        <v>4</v>
      </c>
      <c r="G68" s="24">
        <v>4</v>
      </c>
      <c r="H68" s="24"/>
      <c r="I68" s="24">
        <f t="shared" si="2"/>
        <v>0</v>
      </c>
      <c r="J68" s="24">
        <f t="shared" si="3"/>
        <v>0</v>
      </c>
      <c r="K68" s="21">
        <v>100</v>
      </c>
      <c r="L68" s="24"/>
    </row>
    <row r="69" s="4" customFormat="1" ht="28.5" spans="1:12">
      <c r="A69" s="21">
        <v>63</v>
      </c>
      <c r="B69" s="24" t="s">
        <v>36</v>
      </c>
      <c r="C69" s="24" t="s">
        <v>80</v>
      </c>
      <c r="D69" s="21"/>
      <c r="E69" s="21"/>
      <c r="F69" s="21">
        <v>4</v>
      </c>
      <c r="G69" s="24">
        <v>4</v>
      </c>
      <c r="H69" s="24"/>
      <c r="I69" s="24">
        <f t="shared" si="2"/>
        <v>0</v>
      </c>
      <c r="J69" s="24">
        <f t="shared" si="3"/>
        <v>0</v>
      </c>
      <c r="K69" s="21">
        <v>100</v>
      </c>
      <c r="L69" s="24"/>
    </row>
    <row r="70" s="4" customFormat="1" ht="28.5" spans="1:12">
      <c r="A70" s="21">
        <v>64</v>
      </c>
      <c r="B70" s="24" t="s">
        <v>81</v>
      </c>
      <c r="C70" s="24" t="s">
        <v>80</v>
      </c>
      <c r="D70" s="21"/>
      <c r="E70" s="21"/>
      <c r="F70" s="21">
        <v>4</v>
      </c>
      <c r="G70" s="24">
        <v>4</v>
      </c>
      <c r="H70" s="24"/>
      <c r="I70" s="24">
        <f t="shared" si="2"/>
        <v>0</v>
      </c>
      <c r="J70" s="24">
        <f t="shared" si="3"/>
        <v>0</v>
      </c>
      <c r="K70" s="21">
        <v>100</v>
      </c>
      <c r="L70" s="24"/>
    </row>
    <row r="71" s="4" customFormat="1" ht="28.5" spans="1:12">
      <c r="A71" s="21">
        <v>65</v>
      </c>
      <c r="B71" s="24" t="s">
        <v>31</v>
      </c>
      <c r="C71" s="24" t="s">
        <v>80</v>
      </c>
      <c r="D71" s="21"/>
      <c r="E71" s="21"/>
      <c r="F71" s="21">
        <v>1</v>
      </c>
      <c r="G71" s="24">
        <v>1</v>
      </c>
      <c r="H71" s="24"/>
      <c r="I71" s="24">
        <f t="shared" si="2"/>
        <v>0</v>
      </c>
      <c r="J71" s="24">
        <f t="shared" si="3"/>
        <v>0</v>
      </c>
      <c r="K71" s="21">
        <v>100</v>
      </c>
      <c r="L71" s="24"/>
    </row>
    <row r="72" s="4" customFormat="1" ht="28.5" spans="1:12">
      <c r="A72" s="21">
        <v>66</v>
      </c>
      <c r="B72" s="24" t="s">
        <v>29</v>
      </c>
      <c r="C72" s="24" t="s">
        <v>80</v>
      </c>
      <c r="D72" s="21"/>
      <c r="E72" s="21"/>
      <c r="F72" s="21">
        <v>55</v>
      </c>
      <c r="G72" s="24">
        <v>55</v>
      </c>
      <c r="H72" s="24"/>
      <c r="I72" s="24">
        <f t="shared" ref="I72:I101" si="4">+D72+E72+F72-G72</f>
        <v>0</v>
      </c>
      <c r="J72" s="24">
        <f t="shared" ref="J72:J101" si="5">D72+E72+F72-G72</f>
        <v>0</v>
      </c>
      <c r="K72" s="21">
        <v>100</v>
      </c>
      <c r="L72" s="24"/>
    </row>
    <row r="73" s="4" customFormat="1" ht="28.5" spans="1:12">
      <c r="A73" s="21">
        <v>67</v>
      </c>
      <c r="B73" s="24" t="s">
        <v>37</v>
      </c>
      <c r="C73" s="24" t="s">
        <v>80</v>
      </c>
      <c r="D73" s="21"/>
      <c r="E73" s="21"/>
      <c r="F73" s="21">
        <v>24</v>
      </c>
      <c r="G73" s="24">
        <v>24</v>
      </c>
      <c r="H73" s="24"/>
      <c r="I73" s="24">
        <f t="shared" si="4"/>
        <v>0</v>
      </c>
      <c r="J73" s="24">
        <f t="shared" si="5"/>
        <v>0</v>
      </c>
      <c r="K73" s="21">
        <v>100</v>
      </c>
      <c r="L73" s="24"/>
    </row>
    <row r="74" s="4" customFormat="1" ht="28.5" spans="1:12">
      <c r="A74" s="21">
        <v>68</v>
      </c>
      <c r="B74" s="24" t="s">
        <v>82</v>
      </c>
      <c r="C74" s="24" t="s">
        <v>80</v>
      </c>
      <c r="D74" s="21"/>
      <c r="E74" s="21"/>
      <c r="F74" s="21">
        <v>46.6</v>
      </c>
      <c r="G74" s="24">
        <v>46.6</v>
      </c>
      <c r="H74" s="24"/>
      <c r="I74" s="24">
        <f t="shared" si="4"/>
        <v>0</v>
      </c>
      <c r="J74" s="24">
        <f t="shared" si="5"/>
        <v>0</v>
      </c>
      <c r="K74" s="21">
        <v>100</v>
      </c>
      <c r="L74" s="24"/>
    </row>
    <row r="75" s="4" customFormat="1" ht="28.5" spans="1:12">
      <c r="A75" s="21">
        <v>69</v>
      </c>
      <c r="B75" s="24" t="s">
        <v>83</v>
      </c>
      <c r="C75" s="24" t="s">
        <v>80</v>
      </c>
      <c r="D75" s="21"/>
      <c r="E75" s="21"/>
      <c r="F75" s="21">
        <v>7.5</v>
      </c>
      <c r="G75" s="24">
        <v>7.5</v>
      </c>
      <c r="H75" s="24"/>
      <c r="I75" s="24">
        <f t="shared" si="4"/>
        <v>0</v>
      </c>
      <c r="J75" s="24">
        <f t="shared" si="5"/>
        <v>0</v>
      </c>
      <c r="K75" s="21">
        <v>100</v>
      </c>
      <c r="L75" s="24"/>
    </row>
    <row r="76" s="4" customFormat="1" ht="28.5" spans="1:12">
      <c r="A76" s="21">
        <v>70</v>
      </c>
      <c r="B76" s="24" t="s">
        <v>84</v>
      </c>
      <c r="C76" s="24" t="s">
        <v>85</v>
      </c>
      <c r="D76" s="21"/>
      <c r="E76" s="21"/>
      <c r="F76" s="21">
        <v>36.9</v>
      </c>
      <c r="G76" s="24">
        <v>36.81</v>
      </c>
      <c r="H76" s="24"/>
      <c r="I76" s="24">
        <f t="shared" si="4"/>
        <v>0.0899999999999963</v>
      </c>
      <c r="J76" s="24">
        <f t="shared" si="5"/>
        <v>0.0899999999999963</v>
      </c>
      <c r="K76" s="21">
        <v>96</v>
      </c>
      <c r="L76" s="24"/>
    </row>
    <row r="77" s="4" customFormat="1" ht="20.1" customHeight="1" spans="1:12">
      <c r="A77" s="21">
        <v>71</v>
      </c>
      <c r="B77" s="24" t="s">
        <v>86</v>
      </c>
      <c r="C77" s="24" t="s">
        <v>85</v>
      </c>
      <c r="D77" s="21"/>
      <c r="E77" s="21"/>
      <c r="F77" s="21">
        <v>100</v>
      </c>
      <c r="G77" s="24">
        <v>84.07</v>
      </c>
      <c r="H77" s="24"/>
      <c r="I77" s="24">
        <f t="shared" si="4"/>
        <v>15.93</v>
      </c>
      <c r="J77" s="24">
        <f t="shared" si="5"/>
        <v>15.93</v>
      </c>
      <c r="K77" s="21">
        <v>96.4</v>
      </c>
      <c r="L77" s="24"/>
    </row>
    <row r="78" s="4" customFormat="1" ht="42.75" spans="1:12">
      <c r="A78" s="21">
        <v>72</v>
      </c>
      <c r="B78" s="24" t="s">
        <v>87</v>
      </c>
      <c r="C78" s="24" t="s">
        <v>85</v>
      </c>
      <c r="D78" s="21">
        <v>39.7</v>
      </c>
      <c r="E78" s="21"/>
      <c r="F78" s="21"/>
      <c r="G78" s="24">
        <v>39.7</v>
      </c>
      <c r="H78" s="24"/>
      <c r="I78" s="24">
        <f t="shared" si="4"/>
        <v>0</v>
      </c>
      <c r="J78" s="24">
        <f t="shared" si="5"/>
        <v>0</v>
      </c>
      <c r="K78" s="21">
        <v>100</v>
      </c>
      <c r="L78" s="24"/>
    </row>
    <row r="79" s="4" customFormat="1" ht="42.75" spans="1:12">
      <c r="A79" s="21">
        <v>73</v>
      </c>
      <c r="B79" s="24" t="s">
        <v>88</v>
      </c>
      <c r="C79" s="24" t="s">
        <v>85</v>
      </c>
      <c r="D79" s="21">
        <v>5</v>
      </c>
      <c r="E79" s="21"/>
      <c r="F79" s="21"/>
      <c r="G79" s="24">
        <v>4.97</v>
      </c>
      <c r="H79" s="24"/>
      <c r="I79" s="24">
        <f t="shared" si="4"/>
        <v>0.0300000000000002</v>
      </c>
      <c r="J79" s="24">
        <f t="shared" si="5"/>
        <v>0.0300000000000002</v>
      </c>
      <c r="K79" s="21">
        <v>99.94</v>
      </c>
      <c r="L79" s="24"/>
    </row>
    <row r="80" s="4" customFormat="1" ht="42.75" spans="1:12">
      <c r="A80" s="21">
        <v>74</v>
      </c>
      <c r="B80" s="24" t="s">
        <v>89</v>
      </c>
      <c r="C80" s="24" t="s">
        <v>85</v>
      </c>
      <c r="D80" s="21">
        <v>31</v>
      </c>
      <c r="E80" s="21"/>
      <c r="F80" s="21"/>
      <c r="G80" s="24">
        <v>30.98</v>
      </c>
      <c r="H80" s="24"/>
      <c r="I80" s="24">
        <f t="shared" si="4"/>
        <v>0.0199999999999996</v>
      </c>
      <c r="J80" s="24">
        <f t="shared" si="5"/>
        <v>0.0199999999999996</v>
      </c>
      <c r="K80" s="21">
        <v>99.9</v>
      </c>
      <c r="L80" s="24"/>
    </row>
    <row r="81" s="4" customFormat="1" ht="42.75" spans="1:12">
      <c r="A81" s="21">
        <v>75</v>
      </c>
      <c r="B81" s="24" t="s">
        <v>90</v>
      </c>
      <c r="C81" s="24" t="s">
        <v>85</v>
      </c>
      <c r="D81" s="21">
        <v>9.3</v>
      </c>
      <c r="E81" s="21"/>
      <c r="F81" s="21"/>
      <c r="G81" s="24">
        <v>8.6</v>
      </c>
      <c r="H81" s="24"/>
      <c r="I81" s="24">
        <f t="shared" si="4"/>
        <v>0.700000000000001</v>
      </c>
      <c r="J81" s="24">
        <f t="shared" si="5"/>
        <v>0.700000000000001</v>
      </c>
      <c r="K81" s="21">
        <v>97.25</v>
      </c>
      <c r="L81" s="24"/>
    </row>
    <row r="82" s="4" customFormat="1" ht="42.75" spans="1:12">
      <c r="A82" s="21">
        <v>76</v>
      </c>
      <c r="B82" s="24" t="s">
        <v>91</v>
      </c>
      <c r="C82" s="24" t="s">
        <v>85</v>
      </c>
      <c r="D82" s="21">
        <v>35</v>
      </c>
      <c r="E82" s="21"/>
      <c r="F82" s="21"/>
      <c r="G82" s="24">
        <v>35</v>
      </c>
      <c r="H82" s="24"/>
      <c r="I82" s="24">
        <f t="shared" si="4"/>
        <v>0</v>
      </c>
      <c r="J82" s="24">
        <f t="shared" si="5"/>
        <v>0</v>
      </c>
      <c r="K82" s="21">
        <v>100</v>
      </c>
      <c r="L82" s="24"/>
    </row>
    <row r="83" s="4" customFormat="1" ht="28.5" spans="1:12">
      <c r="A83" s="21">
        <v>77</v>
      </c>
      <c r="B83" s="24" t="s">
        <v>92</v>
      </c>
      <c r="C83" s="24" t="s">
        <v>85</v>
      </c>
      <c r="D83" s="21">
        <v>75</v>
      </c>
      <c r="E83" s="21"/>
      <c r="F83" s="21"/>
      <c r="G83" s="24">
        <v>73.4</v>
      </c>
      <c r="H83" s="24"/>
      <c r="I83" s="24">
        <f t="shared" si="4"/>
        <v>1.59999999999999</v>
      </c>
      <c r="J83" s="24">
        <f t="shared" si="5"/>
        <v>1.59999999999999</v>
      </c>
      <c r="K83" s="21">
        <v>97.7</v>
      </c>
      <c r="L83" s="24"/>
    </row>
    <row r="84" s="4" customFormat="1" ht="28.5" spans="1:12">
      <c r="A84" s="21">
        <v>78</v>
      </c>
      <c r="B84" s="24" t="s">
        <v>93</v>
      </c>
      <c r="C84" s="24" t="s">
        <v>85</v>
      </c>
      <c r="D84" s="21">
        <v>31.6</v>
      </c>
      <c r="E84" s="21"/>
      <c r="F84" s="21"/>
      <c r="G84" s="24">
        <v>31.59</v>
      </c>
      <c r="H84" s="24"/>
      <c r="I84" s="24">
        <f t="shared" si="4"/>
        <v>0.0100000000000016</v>
      </c>
      <c r="J84" s="24">
        <f t="shared" si="5"/>
        <v>0.0100000000000016</v>
      </c>
      <c r="K84" s="21">
        <v>96.9</v>
      </c>
      <c r="L84" s="24"/>
    </row>
    <row r="85" s="4" customFormat="1" ht="28.5" spans="1:12">
      <c r="A85" s="21">
        <v>79</v>
      </c>
      <c r="B85" s="24" t="s">
        <v>58</v>
      </c>
      <c r="C85" s="24" t="s">
        <v>85</v>
      </c>
      <c r="D85" s="21"/>
      <c r="E85" s="21">
        <v>252</v>
      </c>
      <c r="F85" s="21"/>
      <c r="G85" s="24">
        <v>251.7</v>
      </c>
      <c r="H85" s="24"/>
      <c r="I85" s="24">
        <f t="shared" si="4"/>
        <v>0.300000000000011</v>
      </c>
      <c r="J85" s="24">
        <f t="shared" si="5"/>
        <v>0.300000000000011</v>
      </c>
      <c r="K85" s="21">
        <v>99.9</v>
      </c>
      <c r="L85" s="24"/>
    </row>
    <row r="86" s="4" customFormat="1" ht="20.1" customHeight="1" spans="1:12">
      <c r="A86" s="21">
        <v>80</v>
      </c>
      <c r="B86" s="24" t="s">
        <v>94</v>
      </c>
      <c r="C86" s="24" t="s">
        <v>85</v>
      </c>
      <c r="D86" s="21"/>
      <c r="E86" s="21"/>
      <c r="F86" s="21">
        <v>300</v>
      </c>
      <c r="G86" s="24">
        <v>299.89</v>
      </c>
      <c r="H86" s="24"/>
      <c r="I86" s="24">
        <f t="shared" si="4"/>
        <v>0.110000000000014</v>
      </c>
      <c r="J86" s="24">
        <f t="shared" si="5"/>
        <v>0.110000000000014</v>
      </c>
      <c r="K86" s="21">
        <v>96.9</v>
      </c>
      <c r="L86" s="24"/>
    </row>
    <row r="87" s="4" customFormat="1" ht="20.1" customHeight="1" spans="1:12">
      <c r="A87" s="21">
        <v>81</v>
      </c>
      <c r="B87" s="24" t="s">
        <v>27</v>
      </c>
      <c r="C87" s="24" t="s">
        <v>85</v>
      </c>
      <c r="D87" s="21"/>
      <c r="E87" s="21"/>
      <c r="F87" s="21">
        <v>3.52</v>
      </c>
      <c r="G87" s="24">
        <v>3.52</v>
      </c>
      <c r="H87" s="24"/>
      <c r="I87" s="24">
        <f t="shared" si="4"/>
        <v>0</v>
      </c>
      <c r="J87" s="24">
        <f t="shared" si="5"/>
        <v>0</v>
      </c>
      <c r="K87" s="21">
        <v>100</v>
      </c>
      <c r="L87" s="24"/>
    </row>
    <row r="88" s="4" customFormat="1" ht="20.1" customHeight="1" spans="1:12">
      <c r="A88" s="21">
        <v>82</v>
      </c>
      <c r="B88" s="24" t="s">
        <v>95</v>
      </c>
      <c r="C88" s="24" t="s">
        <v>85</v>
      </c>
      <c r="D88" s="21"/>
      <c r="E88" s="21"/>
      <c r="F88" s="21">
        <v>320</v>
      </c>
      <c r="G88" s="24">
        <v>317.25</v>
      </c>
      <c r="H88" s="24"/>
      <c r="I88" s="24">
        <f t="shared" si="4"/>
        <v>2.75</v>
      </c>
      <c r="J88" s="24">
        <f t="shared" si="5"/>
        <v>2.75</v>
      </c>
      <c r="K88" s="21">
        <v>98.91</v>
      </c>
      <c r="L88" s="24"/>
    </row>
    <row r="89" s="4" customFormat="1" ht="20.1" customHeight="1" spans="1:12">
      <c r="A89" s="21">
        <v>83</v>
      </c>
      <c r="B89" s="24" t="s">
        <v>96</v>
      </c>
      <c r="C89" s="24" t="s">
        <v>85</v>
      </c>
      <c r="D89" s="21"/>
      <c r="E89" s="21"/>
      <c r="F89" s="21">
        <v>40</v>
      </c>
      <c r="G89" s="24">
        <v>40</v>
      </c>
      <c r="H89" s="24"/>
      <c r="I89" s="24">
        <f t="shared" si="4"/>
        <v>0</v>
      </c>
      <c r="J89" s="24">
        <f t="shared" si="5"/>
        <v>0</v>
      </c>
      <c r="K89" s="21">
        <v>100</v>
      </c>
      <c r="L89" s="24"/>
    </row>
    <row r="90" s="4" customFormat="1" ht="20.1" customHeight="1" spans="1:12">
      <c r="A90" s="21">
        <v>84</v>
      </c>
      <c r="B90" s="24" t="s">
        <v>45</v>
      </c>
      <c r="C90" s="24" t="s">
        <v>85</v>
      </c>
      <c r="D90" s="21"/>
      <c r="E90" s="21"/>
      <c r="F90" s="21">
        <v>92.72</v>
      </c>
      <c r="G90" s="24">
        <v>92.72</v>
      </c>
      <c r="H90" s="24"/>
      <c r="I90" s="24">
        <f t="shared" si="4"/>
        <v>0</v>
      </c>
      <c r="J90" s="24">
        <f t="shared" si="5"/>
        <v>0</v>
      </c>
      <c r="K90" s="21">
        <v>100</v>
      </c>
      <c r="L90" s="24"/>
    </row>
    <row r="91" s="4" customFormat="1" ht="20.1" customHeight="1" spans="1:12">
      <c r="A91" s="21">
        <v>85</v>
      </c>
      <c r="B91" s="24" t="s">
        <v>97</v>
      </c>
      <c r="C91" s="24" t="s">
        <v>85</v>
      </c>
      <c r="D91" s="21"/>
      <c r="E91" s="21"/>
      <c r="F91" s="21">
        <v>15</v>
      </c>
      <c r="G91" s="24">
        <v>15</v>
      </c>
      <c r="H91" s="24"/>
      <c r="I91" s="24">
        <f t="shared" si="4"/>
        <v>0</v>
      </c>
      <c r="J91" s="24">
        <f t="shared" si="5"/>
        <v>0</v>
      </c>
      <c r="K91" s="21">
        <v>100</v>
      </c>
      <c r="L91" s="24"/>
    </row>
    <row r="92" s="4" customFormat="1" ht="20.1" customHeight="1" spans="1:12">
      <c r="A92" s="21">
        <v>86</v>
      </c>
      <c r="B92" s="24" t="s">
        <v>98</v>
      </c>
      <c r="C92" s="24" t="s">
        <v>85</v>
      </c>
      <c r="D92" s="21"/>
      <c r="E92" s="21"/>
      <c r="F92" s="21">
        <v>57</v>
      </c>
      <c r="G92" s="24">
        <v>57</v>
      </c>
      <c r="H92" s="24"/>
      <c r="I92" s="24">
        <f t="shared" si="4"/>
        <v>0</v>
      </c>
      <c r="J92" s="24">
        <f t="shared" si="5"/>
        <v>0</v>
      </c>
      <c r="K92" s="21">
        <v>100</v>
      </c>
      <c r="L92" s="24"/>
    </row>
    <row r="93" s="4" customFormat="1" ht="20.1" customHeight="1" spans="1:12">
      <c r="A93" s="21">
        <v>87</v>
      </c>
      <c r="B93" s="24" t="s">
        <v>99</v>
      </c>
      <c r="C93" s="24" t="s">
        <v>85</v>
      </c>
      <c r="D93" s="21"/>
      <c r="E93" s="21"/>
      <c r="F93" s="21">
        <v>114.8</v>
      </c>
      <c r="G93" s="24">
        <v>114.5</v>
      </c>
      <c r="H93" s="24"/>
      <c r="I93" s="24">
        <f t="shared" si="4"/>
        <v>0.299999999999997</v>
      </c>
      <c r="J93" s="24">
        <f t="shared" si="5"/>
        <v>0.299999999999997</v>
      </c>
      <c r="K93" s="21">
        <v>99.97</v>
      </c>
      <c r="L93" s="24"/>
    </row>
    <row r="94" s="4" customFormat="1" ht="14.25" spans="1:12">
      <c r="A94" s="21">
        <v>88</v>
      </c>
      <c r="B94" s="24" t="s">
        <v>100</v>
      </c>
      <c r="C94" s="24" t="s">
        <v>85</v>
      </c>
      <c r="D94" s="21"/>
      <c r="E94" s="21"/>
      <c r="F94" s="21">
        <v>15.1</v>
      </c>
      <c r="G94" s="24">
        <v>15.1</v>
      </c>
      <c r="H94" s="24"/>
      <c r="I94" s="24">
        <f t="shared" si="4"/>
        <v>0</v>
      </c>
      <c r="J94" s="24">
        <f t="shared" si="5"/>
        <v>0</v>
      </c>
      <c r="K94" s="21">
        <v>100</v>
      </c>
      <c r="L94" s="24"/>
    </row>
    <row r="95" s="4" customFormat="1" ht="20.1" customHeight="1" spans="1:12">
      <c r="A95" s="21">
        <v>89</v>
      </c>
      <c r="B95" s="24" t="s">
        <v>101</v>
      </c>
      <c r="C95" s="24" t="s">
        <v>85</v>
      </c>
      <c r="D95" s="21"/>
      <c r="E95" s="21"/>
      <c r="F95" s="21">
        <v>99.98</v>
      </c>
      <c r="G95" s="24">
        <v>99.49</v>
      </c>
      <c r="H95" s="24"/>
      <c r="I95" s="24">
        <f t="shared" si="4"/>
        <v>0.490000000000009</v>
      </c>
      <c r="J95" s="24">
        <f t="shared" si="5"/>
        <v>0.490000000000009</v>
      </c>
      <c r="K95" s="21">
        <v>99.95</v>
      </c>
      <c r="L95" s="24"/>
    </row>
    <row r="96" s="4" customFormat="1" ht="20.1" customHeight="1" spans="1:12">
      <c r="A96" s="21">
        <v>90</v>
      </c>
      <c r="B96" s="24" t="s">
        <v>31</v>
      </c>
      <c r="C96" s="24" t="s">
        <v>85</v>
      </c>
      <c r="D96" s="21"/>
      <c r="E96" s="21"/>
      <c r="F96" s="21">
        <v>2.4</v>
      </c>
      <c r="G96" s="24">
        <v>2.4</v>
      </c>
      <c r="H96" s="24"/>
      <c r="I96" s="24">
        <f t="shared" si="4"/>
        <v>0</v>
      </c>
      <c r="J96" s="24">
        <f t="shared" si="5"/>
        <v>0</v>
      </c>
      <c r="K96" s="21">
        <v>100</v>
      </c>
      <c r="L96" s="24"/>
    </row>
    <row r="97" customFormat="1" ht="20.1" customHeight="1" spans="1:12">
      <c r="A97" s="21">
        <v>91</v>
      </c>
      <c r="B97" s="24" t="s">
        <v>33</v>
      </c>
      <c r="C97" s="24" t="s">
        <v>85</v>
      </c>
      <c r="D97" s="21"/>
      <c r="E97" s="21"/>
      <c r="F97" s="21">
        <v>45</v>
      </c>
      <c r="G97" s="24">
        <v>44.68</v>
      </c>
      <c r="H97" s="24"/>
      <c r="I97" s="24">
        <f t="shared" si="4"/>
        <v>0.32</v>
      </c>
      <c r="J97" s="24">
        <f t="shared" si="5"/>
        <v>0.32</v>
      </c>
      <c r="K97" s="21">
        <v>99.93</v>
      </c>
      <c r="L97" s="29"/>
    </row>
    <row r="98" customFormat="1" ht="20.1" customHeight="1" spans="1:12">
      <c r="A98" s="21">
        <v>92</v>
      </c>
      <c r="B98" s="24" t="s">
        <v>102</v>
      </c>
      <c r="C98" s="24" t="s">
        <v>85</v>
      </c>
      <c r="D98" s="21"/>
      <c r="E98" s="21"/>
      <c r="F98" s="21">
        <v>60</v>
      </c>
      <c r="G98" s="24">
        <v>60</v>
      </c>
      <c r="H98" s="24"/>
      <c r="I98" s="24">
        <f t="shared" si="4"/>
        <v>0</v>
      </c>
      <c r="J98" s="24">
        <f t="shared" si="5"/>
        <v>0</v>
      </c>
      <c r="K98" s="21">
        <v>100</v>
      </c>
      <c r="L98" s="29"/>
    </row>
    <row r="99" customFormat="1" ht="20.1" customHeight="1" spans="1:12">
      <c r="A99" s="21">
        <v>93</v>
      </c>
      <c r="B99" s="24" t="s">
        <v>103</v>
      </c>
      <c r="C99" s="24" t="s">
        <v>85</v>
      </c>
      <c r="D99" s="21"/>
      <c r="E99" s="21"/>
      <c r="F99" s="21">
        <v>5</v>
      </c>
      <c r="G99" s="24">
        <v>4.99</v>
      </c>
      <c r="H99" s="24"/>
      <c r="I99" s="24">
        <f t="shared" si="4"/>
        <v>0.00999999999999979</v>
      </c>
      <c r="J99" s="24">
        <f t="shared" si="5"/>
        <v>0.00999999999999979</v>
      </c>
      <c r="K99" s="21">
        <v>99.98</v>
      </c>
      <c r="L99" s="29"/>
    </row>
    <row r="100" customFormat="1" ht="20.1" customHeight="1" spans="1:12">
      <c r="A100" s="21">
        <v>94</v>
      </c>
      <c r="B100" s="24" t="s">
        <v>104</v>
      </c>
      <c r="C100" s="24" t="s">
        <v>85</v>
      </c>
      <c r="D100" s="21"/>
      <c r="E100" s="21"/>
      <c r="F100" s="21">
        <v>12</v>
      </c>
      <c r="G100" s="24">
        <v>11.98</v>
      </c>
      <c r="H100" s="24"/>
      <c r="I100" s="24">
        <f t="shared" si="4"/>
        <v>0.0199999999999996</v>
      </c>
      <c r="J100" s="24">
        <f t="shared" si="5"/>
        <v>0.0199999999999996</v>
      </c>
      <c r="K100" s="21">
        <v>99.98</v>
      </c>
      <c r="L100" s="29"/>
    </row>
    <row r="101" customFormat="1" ht="20.1" customHeight="1" spans="1:12">
      <c r="A101" s="21">
        <v>95</v>
      </c>
      <c r="B101" s="24" t="s">
        <v>105</v>
      </c>
      <c r="C101" s="24" t="s">
        <v>85</v>
      </c>
      <c r="D101" s="21"/>
      <c r="E101" s="21"/>
      <c r="F101" s="21">
        <v>102.46</v>
      </c>
      <c r="G101" s="24">
        <v>102.06</v>
      </c>
      <c r="H101" s="24"/>
      <c r="I101" s="24">
        <f t="shared" si="4"/>
        <v>0.399999999999991</v>
      </c>
      <c r="J101" s="24">
        <f t="shared" si="5"/>
        <v>0.399999999999991</v>
      </c>
      <c r="K101" s="21">
        <v>99.96</v>
      </c>
      <c r="L101" s="29"/>
    </row>
    <row r="102" customFormat="1" ht="60" customHeight="1" spans="1:12">
      <c r="A102" s="21">
        <v>96</v>
      </c>
      <c r="B102" s="24" t="s">
        <v>106</v>
      </c>
      <c r="C102" s="24" t="s">
        <v>85</v>
      </c>
      <c r="D102" s="21"/>
      <c r="E102" s="21"/>
      <c r="F102" s="21">
        <v>37.83</v>
      </c>
      <c r="G102" s="24">
        <v>0</v>
      </c>
      <c r="H102" s="24"/>
      <c r="I102" s="24">
        <v>37.83</v>
      </c>
      <c r="J102" s="24">
        <v>37.83</v>
      </c>
      <c r="K102" s="21">
        <v>79</v>
      </c>
      <c r="L102" s="30" t="s">
        <v>107</v>
      </c>
    </row>
    <row r="103" customFormat="1" ht="20.1" customHeight="1" spans="1:12">
      <c r="A103" s="21">
        <v>97</v>
      </c>
      <c r="B103" s="24" t="s">
        <v>27</v>
      </c>
      <c r="C103" s="24" t="s">
        <v>108</v>
      </c>
      <c r="D103" s="21"/>
      <c r="E103" s="21"/>
      <c r="F103" s="21">
        <v>28.7</v>
      </c>
      <c r="G103" s="24">
        <v>28.248248</v>
      </c>
      <c r="H103" s="24"/>
      <c r="I103" s="24">
        <v>0.451752000000002</v>
      </c>
      <c r="J103" s="24">
        <v>0.451752000000002</v>
      </c>
      <c r="K103" s="21">
        <v>99.84</v>
      </c>
      <c r="L103" s="29"/>
    </row>
    <row r="104" customFormat="1" ht="20.1" customHeight="1" spans="1:12">
      <c r="A104" s="21">
        <v>98</v>
      </c>
      <c r="B104" s="24" t="s">
        <v>29</v>
      </c>
      <c r="C104" s="24" t="s">
        <v>108</v>
      </c>
      <c r="D104" s="21"/>
      <c r="E104" s="21"/>
      <c r="F104" s="21">
        <v>22</v>
      </c>
      <c r="G104" s="24">
        <v>21.87294</v>
      </c>
      <c r="H104" s="24"/>
      <c r="I104" s="24">
        <v>0.127060000000001</v>
      </c>
      <c r="J104" s="24">
        <v>0.127060000000001</v>
      </c>
      <c r="K104" s="21">
        <v>99.95</v>
      </c>
      <c r="L104" s="29"/>
    </row>
    <row r="105" customFormat="1" ht="20.1" customHeight="1" spans="1:12">
      <c r="A105" s="21">
        <v>99</v>
      </c>
      <c r="B105" s="24" t="s">
        <v>36</v>
      </c>
      <c r="C105" s="24" t="s">
        <v>108</v>
      </c>
      <c r="D105" s="21"/>
      <c r="E105" s="21"/>
      <c r="F105" s="21">
        <v>5.98</v>
      </c>
      <c r="G105" s="24">
        <v>5.97443</v>
      </c>
      <c r="H105" s="24"/>
      <c r="I105" s="24">
        <v>0.00556999999999971</v>
      </c>
      <c r="J105" s="24">
        <v>0.00556999999999971</v>
      </c>
      <c r="K105" s="21">
        <v>100</v>
      </c>
      <c r="L105" s="29"/>
    </row>
    <row r="106" customFormat="1" ht="20.1" customHeight="1" spans="1:12">
      <c r="A106" s="21">
        <v>100</v>
      </c>
      <c r="B106" s="24" t="s">
        <v>31</v>
      </c>
      <c r="C106" s="24" t="s">
        <v>108</v>
      </c>
      <c r="D106" s="21"/>
      <c r="E106" s="21"/>
      <c r="F106" s="21">
        <v>8</v>
      </c>
      <c r="G106" s="24">
        <v>7.986343</v>
      </c>
      <c r="H106" s="24"/>
      <c r="I106" s="24">
        <v>0.0136570000000007</v>
      </c>
      <c r="J106" s="24">
        <v>0.0136570000000007</v>
      </c>
      <c r="K106" s="21">
        <v>99.99</v>
      </c>
      <c r="L106" s="29"/>
    </row>
    <row r="107" customFormat="1" ht="20.1" customHeight="1" spans="1:12">
      <c r="A107" s="21">
        <v>101</v>
      </c>
      <c r="B107" s="24" t="s">
        <v>33</v>
      </c>
      <c r="C107" s="24" t="s">
        <v>108</v>
      </c>
      <c r="D107" s="21"/>
      <c r="E107" s="21"/>
      <c r="F107" s="21">
        <v>73.75</v>
      </c>
      <c r="G107" s="24">
        <v>71.3676</v>
      </c>
      <c r="H107" s="24"/>
      <c r="I107" s="24">
        <v>2.3824</v>
      </c>
      <c r="J107" s="24">
        <v>2.3824</v>
      </c>
      <c r="K107" s="21">
        <v>99.68</v>
      </c>
      <c r="L107" s="29"/>
    </row>
    <row r="108" customFormat="1" ht="20.1" customHeight="1" spans="1:12">
      <c r="A108" s="21">
        <v>102</v>
      </c>
      <c r="B108" s="24" t="s">
        <v>109</v>
      </c>
      <c r="C108" s="24" t="s">
        <v>108</v>
      </c>
      <c r="D108" s="21"/>
      <c r="E108" s="21"/>
      <c r="F108" s="21">
        <v>26</v>
      </c>
      <c r="G108" s="24">
        <v>25.14</v>
      </c>
      <c r="H108" s="24"/>
      <c r="I108" s="24">
        <v>0.86</v>
      </c>
      <c r="J108" s="24">
        <v>0.86</v>
      </c>
      <c r="K108" s="21">
        <v>99.67</v>
      </c>
      <c r="L108" s="29"/>
    </row>
    <row r="109" customFormat="1" ht="20.1" customHeight="1" spans="1:12">
      <c r="A109" s="21">
        <v>103</v>
      </c>
      <c r="B109" s="24" t="s">
        <v>45</v>
      </c>
      <c r="C109" s="24" t="s">
        <v>108</v>
      </c>
      <c r="D109" s="21"/>
      <c r="E109" s="21"/>
      <c r="F109" s="21">
        <v>78</v>
      </c>
      <c r="G109" s="24">
        <v>76.8252</v>
      </c>
      <c r="H109" s="24"/>
      <c r="I109" s="24">
        <v>1.1748</v>
      </c>
      <c r="J109" s="24">
        <v>1.1748</v>
      </c>
      <c r="K109" s="21">
        <v>99.85</v>
      </c>
      <c r="L109" s="29"/>
    </row>
    <row r="110" s="5" customFormat="1" ht="28.5" spans="1:12">
      <c r="A110" s="21">
        <v>104</v>
      </c>
      <c r="B110" s="24" t="s">
        <v>110</v>
      </c>
      <c r="C110" s="24" t="s">
        <v>108</v>
      </c>
      <c r="D110" s="21">
        <v>10</v>
      </c>
      <c r="E110" s="21"/>
      <c r="F110" s="21"/>
      <c r="G110" s="24">
        <v>10</v>
      </c>
      <c r="H110" s="24"/>
      <c r="I110" s="24">
        <v>0</v>
      </c>
      <c r="J110" s="24">
        <v>0</v>
      </c>
      <c r="K110" s="21">
        <v>100</v>
      </c>
      <c r="L110" s="31"/>
    </row>
    <row r="111" s="5" customFormat="1" ht="26" customHeight="1" spans="1:12">
      <c r="A111" s="21">
        <v>105</v>
      </c>
      <c r="B111" s="24" t="s">
        <v>111</v>
      </c>
      <c r="C111" s="24" t="s">
        <v>108</v>
      </c>
      <c r="D111" s="21">
        <v>94</v>
      </c>
      <c r="E111" s="21"/>
      <c r="F111" s="21"/>
      <c r="G111" s="24">
        <v>80.900782</v>
      </c>
      <c r="H111" s="24"/>
      <c r="I111" s="24">
        <v>13.099218</v>
      </c>
      <c r="J111" s="24">
        <v>13.099218</v>
      </c>
      <c r="K111" s="21">
        <v>98.61</v>
      </c>
      <c r="L111" s="31"/>
    </row>
    <row r="112" ht="20.1" customHeight="1" spans="1:12">
      <c r="A112" s="27"/>
      <c r="B112" s="24" t="s">
        <v>112</v>
      </c>
      <c r="C112" s="28"/>
      <c r="D112" s="24">
        <f>SUM(D7:D111)</f>
        <v>629.7</v>
      </c>
      <c r="E112" s="24">
        <f>SUM(E7:E111)</f>
        <v>423</v>
      </c>
      <c r="F112" s="24">
        <f>SUM(F7:F111)</f>
        <v>11913.527422</v>
      </c>
      <c r="G112" s="24">
        <f>SUM(G7:G111)</f>
        <v>8530.237692</v>
      </c>
      <c r="H112" s="24">
        <f>SUM(H7:H101)</f>
        <v>3931.59</v>
      </c>
      <c r="I112" s="24">
        <f>SUM(I7:I111)</f>
        <v>504.39973</v>
      </c>
      <c r="J112" s="24">
        <f>SUM(J7:J111)</f>
        <v>504.39973</v>
      </c>
      <c r="K112" s="21"/>
      <c r="L112" s="32"/>
    </row>
  </sheetData>
  <autoFilter xmlns:etc="http://www.wps.cn/officeDocument/2017/etCustomData" ref="A6:L112" etc:filterBottomFollowUsedRange="0">
    <extLst/>
  </autoFilter>
  <mergeCells count="13">
    <mergeCell ref="A1:B1"/>
    <mergeCell ref="A2:L2"/>
    <mergeCell ref="A4:B4"/>
    <mergeCell ref="J4:L4"/>
    <mergeCell ref="D5:F5"/>
    <mergeCell ref="G5:H5"/>
    <mergeCell ref="A5:A6"/>
    <mergeCell ref="B5:B6"/>
    <mergeCell ref="C5:C6"/>
    <mergeCell ref="I5:I6"/>
    <mergeCell ref="J5:J6"/>
    <mergeCell ref="K5:K6"/>
    <mergeCell ref="L5:L6"/>
  </mergeCells>
  <printOptions horizontalCentered="1"/>
  <pageMargins left="0.590277777777778" right="0.432638888888889" top="0.865972222222222" bottom="0.550694444444444" header="0.511805555555556" footer="0.275"/>
  <pageSetup paperSize="9" scale="81"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2020-04-14T21:45:00Z</dcterms:created>
  <cp:lastPrinted>2023-03-11T19:02:00Z</cp:lastPrinted>
  <dcterms:modified xsi:type="dcterms:W3CDTF">2025-05-19T02:38:19Z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514E17E18DE84203B4EE55AAE43854AE_13</vt:lpwstr>
  </property>
</Properties>
</file>