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1" hidden="1">'附件1-2'!$A$5:$Q$56</definedName>
    <definedName name="_xlnm.Print_Area" localSheetId="0">'附件1-1'!$A$1:$M$12</definedName>
    <definedName name="_xlnm.Print_Area" localSheetId="1">'附件1-2'!$A$1:$N$56</definedName>
    <definedName name="_xlnm.Print_Titles" localSheetId="1">'附件1-2'!$2:$5</definedName>
    <definedName name="_xlnm.Print_Area" localSheetId="2">'附件1-3'!$A$1:$E$13</definedName>
    <definedName name="_xlnm.Print_Area" localSheetId="3">'附件1-4'!$A$1:$E$57</definedName>
    <definedName name="_xlnm.Print_Titles" localSheetId="3">'附件1-4'!$2:$5</definedName>
  </definedNames>
  <calcPr calcId="144525"/>
</workbook>
</file>

<file path=xl/sharedStrings.xml><?xml version="1.0" encoding="utf-8"?>
<sst xmlns="http://schemas.openxmlformats.org/spreadsheetml/2006/main" count="336" uniqueCount="92">
  <si>
    <t>附件1-1</t>
  </si>
  <si>
    <t>2020年——2021年发行的新增政府一般债券情况表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</si>
  <si>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</si>
  <si>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</si>
  <si>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</si>
  <si>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</si>
  <si>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</si>
  <si>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</si>
  <si>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</si>
  <si>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</si>
  <si>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</si>
  <si>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</si>
  <si>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</si>
  <si>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</si>
  <si>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</si>
  <si>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2020年河北省政府一般债券（十期）</t>
  </si>
  <si>
    <t>104870</t>
  </si>
  <si>
    <t>一般债券</t>
  </si>
  <si>
    <t>2020-08-21</t>
  </si>
  <si>
    <t>3.97</t>
  </si>
  <si>
    <t>30年</t>
  </si>
  <si>
    <t>附件1-2</t>
  </si>
  <si>
    <t>2020年——2021年发行的新增地方政府专项债券情况表</t>
  </si>
  <si>
    <t>债券项目资产类型</t>
  </si>
  <si>
    <t>已取得项目收益</t>
  </si>
  <si>
    <t>2020年河北省民生事业专项债券（十三期）-2020年河北省政府专项债券（二十九期）</t>
  </si>
  <si>
    <t>其他自平衡专项债券</t>
  </si>
  <si>
    <t>7年</t>
  </si>
  <si>
    <t>基础设施建设</t>
  </si>
  <si>
    <t>2020年河北省民生事业专项债券（五期）-2020年河北省政府专项债券（十四期）</t>
  </si>
  <si>
    <t>10年</t>
  </si>
  <si>
    <t>交通基础设施</t>
  </si>
  <si>
    <t>2020年河北省民生事业专项债券（十期）-2020年河北省政府专项债券（二十五期）</t>
  </si>
  <si>
    <t>15年</t>
  </si>
  <si>
    <t>2020年河北省收费公路专项债券（三期）-2020年河北省政府专项债券（十三期）</t>
  </si>
  <si>
    <t>收费公路专项债券</t>
  </si>
  <si>
    <t>社会事业</t>
  </si>
  <si>
    <t>2020年河北省社会事业专项债券（一期）-2020年河北省政府专项债券（一期）</t>
  </si>
  <si>
    <t>2020年河北省民生事业专项债券（三期）-2020年河北省政府专项债券（十期）</t>
  </si>
  <si>
    <t>2020年河北省民生事业专项债券（六期）-2020年河北省政府专项债券（十五期）</t>
  </si>
  <si>
    <t>5年</t>
  </si>
  <si>
    <t>其他</t>
  </si>
  <si>
    <t xml:space="preserve">1039.57
</t>
  </si>
  <si>
    <t>2020年河北省民生事业专项债券（十四期）-2020年河北省政府专项债券（三十期）</t>
  </si>
  <si>
    <t>生态环保项目</t>
  </si>
  <si>
    <t>2020年河北省民生事业专项债券（九期）-2020年河北省政府专项债券（二十四期）</t>
  </si>
  <si>
    <t>2005199</t>
  </si>
  <si>
    <t>3.02</t>
  </si>
  <si>
    <t>市政和产业园区基础设施</t>
  </si>
  <si>
    <t>2005278</t>
  </si>
  <si>
    <t>2.87</t>
  </si>
  <si>
    <t>2020年河北省民生事业专项债券（八期）-2020年河北省政府专项债券（十八期）</t>
  </si>
  <si>
    <t>160756</t>
  </si>
  <si>
    <t>2.94</t>
  </si>
  <si>
    <t>160927</t>
  </si>
  <si>
    <t>3.36</t>
  </si>
  <si>
    <t>2071021</t>
  </si>
  <si>
    <t>3.51</t>
  </si>
  <si>
    <t>市政和产业园区基础设施、社会事业</t>
  </si>
  <si>
    <t>城乡冷链物流设施</t>
  </si>
  <si>
    <t>2021年河北省高质量发展专项债券（二十三期）-2021年河北省政府专项债券（五十期）</t>
  </si>
  <si>
    <t>医疗卫生与社会保障</t>
  </si>
  <si>
    <t>教育、科学、文化</t>
  </si>
  <si>
    <t>2021年河北省高质量发展专项债券（十八期）-2021年河北省政府专项债券（四十三期）</t>
  </si>
  <si>
    <t>市政基础设施类资产</t>
  </si>
  <si>
    <t>2021年河北省高质量发展专项债券（十六期）-2021年河北省政府专项债券（四十一期）</t>
  </si>
  <si>
    <t>2021年河北省高质量发展专项债券（十七期）-2021年河北省政府专项债券（四十二期）</t>
  </si>
  <si>
    <t>2021年河北省高质量发展专项债券（四期）-2021年河北省政府专项债券（十六期）</t>
  </si>
  <si>
    <t>20年</t>
  </si>
  <si>
    <t>2021年河北省棚户区改造专项债券（七期）-2021年河北省政府专项债券（五十四期）</t>
  </si>
  <si>
    <t>棚改专项债券</t>
  </si>
  <si>
    <t>2021年河北省社会事业专项债券（一期）-2021年河北省政府专项债券（十期）</t>
  </si>
  <si>
    <t>2021年河北省市政和产业园区基础设施建设专项债券（二期）-2021年河北省政府专项债券（六期）</t>
  </si>
  <si>
    <t>2021年河北省市政和产业园区基础设施建设专项债券（三期）-2021年河北省政府专项债券（四十六期）</t>
  </si>
  <si>
    <t>其他资产</t>
  </si>
  <si>
    <t>附件1-3</t>
  </si>
  <si>
    <t>2020年——2021年发行的新增地方政府一般债券资金收支情况表</t>
  </si>
  <si>
    <t>序号</t>
  </si>
  <si>
    <t>2020年——2021年末新增一般债券资金收入</t>
  </si>
  <si>
    <t>2020年——2021年末新增一般债券资金安排的支出</t>
  </si>
  <si>
    <t>金额</t>
  </si>
  <si>
    <t>支出功能分类</t>
  </si>
  <si>
    <t>合计</t>
  </si>
  <si>
    <t>212城乡社区支出</t>
  </si>
  <si>
    <t>附件1-4</t>
  </si>
  <si>
    <t>2020年——2021年发行的新增地方政府专项债券资金收支情况表</t>
  </si>
  <si>
    <t>2020年——2021年末新增专项债券资金收入</t>
  </si>
  <si>
    <t>2020年——2021年末新增专项债券资金安排的支出</t>
  </si>
  <si>
    <t>205教育支出</t>
  </si>
  <si>
    <t>210卫生健康支出</t>
  </si>
  <si>
    <t>214交通运输支出</t>
  </si>
  <si>
    <t>229其他支出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</si>
</sst>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yyyy/m/d;@"/>
    <numFmt numFmtId="178" formatCode="#,##0.00_ "/>
  </numFmts>
  <fonts count="32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SimSun"/>
      <charset val="134"/>
    </font>
    <font>
      <sz val="11"/>
      <name val="宋体"/>
      <charset val="1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medium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13" borderId="4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4" borderId="44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49" applyNumberFormat="0" applyFill="0" applyAlignment="0" applyProtection="0">
      <alignment vertical="center"/>
    </xf>
    <xf numFmtId="0" fontId="29" fillId="0" borderId="49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4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0" fillId="32" borderId="51" applyNumberFormat="0" applyAlignment="0" applyProtection="0">
      <alignment vertical="center"/>
    </xf>
    <xf numFmtId="0" fontId="31" fillId="32" borderId="46" applyNumberFormat="0" applyAlignment="0" applyProtection="0">
      <alignment vertical="center"/>
    </xf>
    <xf numFmtId="0" fontId="15" fillId="8" borderId="4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8" fillId="0" borderId="5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176" fontId="0" fillId="0" borderId="10" xfId="0" applyNumberFormat="1" applyBorder="1" applyAlignment="1">
      <alignment horizontal="center" vertical="center"/>
    </xf>
    <xf numFmtId="0" fontId="3" fillId="0" borderId="11" xfId="0" applyFont="1" applyBorder="1" applyAlignment="1">
      <alignment vertical="center" wrapText="1"/>
    </xf>
    <xf numFmtId="49" fontId="5" fillId="0" borderId="12" xfId="0" applyNumberFormat="1" applyFont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4" fontId="5" fillId="0" borderId="14" xfId="0" applyNumberFormat="1" applyFont="1" applyFill="1" applyBorder="1" applyAlignment="1">
      <alignment horizontal="right" vertical="center" wrapText="1"/>
    </xf>
    <xf numFmtId="0" fontId="5" fillId="0" borderId="6" xfId="0" applyFont="1" applyFill="1" applyBorder="1" applyAlignment="1">
      <alignment horizontal="left" vertical="center" wrapText="1"/>
    </xf>
    <xf numFmtId="4" fontId="5" fillId="0" borderId="15" xfId="0" applyNumberFormat="1" applyFont="1" applyFill="1" applyBorder="1" applyAlignment="1">
      <alignment horizontal="right" vertical="center" wrapText="1"/>
    </xf>
    <xf numFmtId="0" fontId="0" fillId="0" borderId="16" xfId="0" applyFill="1" applyBorder="1">
      <alignment vertical="center"/>
    </xf>
    <xf numFmtId="0" fontId="0" fillId="0" borderId="10" xfId="0" applyFill="1" applyBorder="1">
      <alignment vertical="center"/>
    </xf>
    <xf numFmtId="0" fontId="0" fillId="0" borderId="17" xfId="0" applyFill="1" applyBorder="1">
      <alignment vertical="center"/>
    </xf>
    <xf numFmtId="0" fontId="0" fillId="0" borderId="18" xfId="0" applyFill="1" applyBorder="1">
      <alignment vertical="center"/>
    </xf>
    <xf numFmtId="49" fontId="5" fillId="0" borderId="19" xfId="0" applyNumberFormat="1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5" fillId="0" borderId="8" xfId="0" applyFont="1" applyBorder="1" applyAlignment="1">
      <alignment vertical="center" wrapText="1"/>
    </xf>
    <xf numFmtId="4" fontId="5" fillId="0" borderId="13" xfId="0" applyNumberFormat="1" applyFont="1" applyFill="1" applyBorder="1" applyAlignment="1">
      <alignment horizontal="right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5" fillId="0" borderId="14" xfId="0" applyNumberFormat="1" applyFont="1" applyBorder="1" applyAlignment="1">
      <alignment horizontal="right" vertical="center" wrapText="1"/>
    </xf>
    <xf numFmtId="0" fontId="0" fillId="0" borderId="0" xfId="0" applyFill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left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0" fillId="0" borderId="10" xfId="0" applyBorder="1" applyAlignment="1">
      <alignment horizontal="center" vertical="center"/>
    </xf>
    <xf numFmtId="177" fontId="5" fillId="0" borderId="16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177" fontId="5" fillId="0" borderId="11" xfId="0" applyNumberFormat="1" applyFont="1" applyFill="1" applyBorder="1" applyAlignment="1">
      <alignment horizontal="center" vertical="center" wrapText="1"/>
    </xf>
    <xf numFmtId="177" fontId="5" fillId="0" borderId="30" xfId="0" applyNumberFormat="1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 wrapText="1"/>
    </xf>
    <xf numFmtId="14" fontId="0" fillId="0" borderId="17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178" fontId="0" fillId="0" borderId="10" xfId="0" applyNumberFormat="1" applyBorder="1" applyAlignment="1">
      <alignment horizontal="center" vertical="center"/>
    </xf>
    <xf numFmtId="178" fontId="0" fillId="0" borderId="10" xfId="0" applyNumberFormat="1" applyFill="1" applyBorder="1" applyAlignment="1">
      <alignment horizontal="center" vertical="center"/>
    </xf>
    <xf numFmtId="0" fontId="5" fillId="0" borderId="36" xfId="0" applyFont="1" applyBorder="1" applyAlignment="1">
      <alignment horizontal="left" vertical="center" wrapText="1"/>
    </xf>
    <xf numFmtId="178" fontId="5" fillId="0" borderId="16" xfId="0" applyNumberFormat="1" applyFont="1" applyFill="1" applyBorder="1" applyAlignment="1">
      <alignment horizontal="center" vertical="center" wrapText="1"/>
    </xf>
    <xf numFmtId="178" fontId="5" fillId="0" borderId="10" xfId="0" applyNumberFormat="1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center" wrapText="1"/>
    </xf>
    <xf numFmtId="178" fontId="6" fillId="0" borderId="10" xfId="0" applyNumberFormat="1" applyFont="1" applyFill="1" applyBorder="1" applyAlignment="1">
      <alignment horizontal="center" vertical="center"/>
    </xf>
    <xf numFmtId="178" fontId="5" fillId="0" borderId="12" xfId="0" applyNumberFormat="1" applyFont="1" applyFill="1" applyBorder="1" applyAlignment="1">
      <alignment horizontal="center" vertical="center" wrapText="1"/>
    </xf>
    <xf numFmtId="178" fontId="0" fillId="0" borderId="10" xfId="0" applyNumberFormat="1" applyFont="1" applyFill="1" applyBorder="1" applyAlignment="1">
      <alignment horizontal="center" vertical="center"/>
    </xf>
    <xf numFmtId="178" fontId="7" fillId="0" borderId="12" xfId="0" applyNumberFormat="1" applyFont="1" applyFill="1" applyBorder="1" applyAlignment="1">
      <alignment horizontal="center" vertical="center" wrapText="1"/>
    </xf>
    <xf numFmtId="178" fontId="7" fillId="0" borderId="10" xfId="0" applyNumberFormat="1" applyFont="1" applyFill="1" applyBorder="1" applyAlignment="1">
      <alignment horizontal="center" vertical="center"/>
    </xf>
    <xf numFmtId="178" fontId="0" fillId="2" borderId="10" xfId="0" applyNumberFormat="1" applyFill="1" applyBorder="1" applyAlignment="1">
      <alignment horizontal="center" vertical="center"/>
    </xf>
    <xf numFmtId="178" fontId="8" fillId="0" borderId="10" xfId="0" applyNumberFormat="1" applyFont="1" applyFill="1" applyBorder="1" applyAlignment="1">
      <alignment horizontal="center" vertical="center"/>
    </xf>
    <xf numFmtId="178" fontId="9" fillId="0" borderId="16" xfId="0" applyNumberFormat="1" applyFont="1" applyFill="1" applyBorder="1" applyAlignment="1">
      <alignment horizontal="center" vertical="center" wrapText="1"/>
    </xf>
    <xf numFmtId="178" fontId="9" fillId="0" borderId="10" xfId="0" applyNumberFormat="1" applyFont="1" applyFill="1" applyBorder="1" applyAlignment="1">
      <alignment horizontal="center" vertical="center" wrapText="1"/>
    </xf>
    <xf numFmtId="178" fontId="0" fillId="0" borderId="16" xfId="0" applyNumberFormat="1" applyFill="1" applyBorder="1" applyAlignment="1">
      <alignment horizontal="center" vertical="center"/>
    </xf>
    <xf numFmtId="0" fontId="5" fillId="0" borderId="38" xfId="0" applyFont="1" applyBorder="1" applyAlignment="1">
      <alignment horizontal="left" vertical="center" wrapText="1"/>
    </xf>
    <xf numFmtId="0" fontId="0" fillId="0" borderId="10" xfId="0" applyBorder="1">
      <alignment vertical="center"/>
    </xf>
    <xf numFmtId="178" fontId="8" fillId="2" borderId="10" xfId="0" applyNumberFormat="1" applyFont="1" applyFill="1" applyBorder="1" applyAlignment="1">
      <alignment horizontal="center" vertical="center"/>
    </xf>
    <xf numFmtId="178" fontId="10" fillId="0" borderId="10" xfId="0" applyNumberFormat="1" applyFont="1" applyFill="1" applyBorder="1" applyAlignment="1">
      <alignment horizontal="center" vertical="center"/>
    </xf>
    <xf numFmtId="0" fontId="0" fillId="3" borderId="0" xfId="0" applyFont="1" applyFill="1" applyAlignment="1">
      <alignment vertical="center"/>
    </xf>
    <xf numFmtId="0" fontId="11" fillId="3" borderId="10" xfId="0" applyFont="1" applyFill="1" applyBorder="1" applyAlignment="1">
      <alignment horizontal="left" vertical="center"/>
    </xf>
    <xf numFmtId="0" fontId="7" fillId="3" borderId="3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 wrapText="1"/>
    </xf>
    <xf numFmtId="14" fontId="5" fillId="3" borderId="28" xfId="0" applyNumberFormat="1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left" vertical="center" wrapText="1"/>
    </xf>
    <xf numFmtId="4" fontId="5" fillId="0" borderId="28" xfId="0" applyNumberFormat="1" applyFont="1" applyBorder="1" applyAlignment="1">
      <alignment horizontal="right" vertical="center" wrapText="1"/>
    </xf>
    <xf numFmtId="0" fontId="5" fillId="0" borderId="28" xfId="0" applyFont="1" applyBorder="1" applyAlignment="1">
      <alignment horizontal="right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vertical="center" wrapText="1"/>
    </xf>
    <xf numFmtId="4" fontId="5" fillId="0" borderId="42" xfId="0" applyNumberFormat="1" applyFont="1" applyBorder="1" applyAlignment="1">
      <alignment horizontal="right" vertical="center" wrapText="1"/>
    </xf>
    <xf numFmtId="0" fontId="5" fillId="0" borderId="43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"/>
  <sheetViews>
    <sheetView tabSelected="1" workbookViewId="0">
      <pane xSplit="1" ySplit="5" topLeftCell="D6" activePane="bottomRight" state="frozen"/>
      <selection/>
      <selection pane="topRight"/>
      <selection pane="bottomLeft"/>
      <selection pane="bottomRight" activeCell="M12" sqref="M12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5" width="9" customWidth="1"/>
    <col min="16" max="16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33"/>
      <c r="B3" s="33"/>
      <c r="C3" s="33"/>
      <c r="D3" s="33"/>
      <c r="F3" s="33"/>
      <c r="G3" s="33"/>
      <c r="H3" s="33"/>
      <c r="J3" s="33"/>
      <c r="K3" s="33"/>
      <c r="L3" s="33"/>
      <c r="M3" s="3" t="s">
        <v>2</v>
      </c>
    </row>
    <row r="4" ht="18" customHeight="1" spans="1:13">
      <c r="A4" s="34"/>
      <c r="B4" s="35" t="s">
        <v>3</v>
      </c>
      <c r="C4" s="35"/>
      <c r="D4" s="35"/>
      <c r="E4" s="35"/>
      <c r="F4" s="35"/>
      <c r="G4" s="35"/>
      <c r="H4" s="35"/>
      <c r="I4" s="63" t="s">
        <v>4</v>
      </c>
      <c r="J4" s="63"/>
      <c r="K4" s="36" t="s">
        <v>5</v>
      </c>
      <c r="L4" s="65"/>
      <c r="M4" s="100" t="s">
        <v>6</v>
      </c>
    </row>
    <row r="5" ht="27.2" customHeight="1" spans="1:13">
      <c r="A5" s="37" t="s">
        <v>7</v>
      </c>
      <c r="B5" s="38" t="s">
        <v>8</v>
      </c>
      <c r="C5" s="38" t="s">
        <v>9</v>
      </c>
      <c r="D5" s="38" t="s">
        <v>10</v>
      </c>
      <c r="F5" s="38" t="s">
        <v>11</v>
      </c>
      <c r="G5" s="38" t="s">
        <v>12</v>
      </c>
      <c r="H5" s="38" t="s">
        <v>13</v>
      </c>
      <c r="I5" s="9"/>
      <c r="J5" s="39" t="s">
        <v>14</v>
      </c>
      <c r="K5" s="9"/>
      <c r="L5" s="101" t="s">
        <v>14</v>
      </c>
      <c r="M5" s="10"/>
    </row>
    <row r="6" s="90" customFormat="1" ht="14.25" customHeight="1" spans="1:15">
      <c r="A6" s="91" t="s">
        <v>15</v>
      </c>
      <c r="B6" s="92" t="s">
        <v>16</v>
      </c>
      <c r="C6" s="93" t="s">
        <v>17</v>
      </c>
      <c r="D6" s="93">
        <v>5400</v>
      </c>
      <c r="E6" s="94" t="s">
        <v>18</v>
      </c>
      <c r="F6" s="94" t="s">
        <v>18</v>
      </c>
      <c r="G6" s="95" t="s">
        <v>19</v>
      </c>
      <c r="H6" s="96" t="s">
        <v>20</v>
      </c>
      <c r="I6" s="96">
        <v>36463.28</v>
      </c>
      <c r="J6" s="96">
        <v>5400</v>
      </c>
      <c r="K6" s="102">
        <v>11471.8623</v>
      </c>
      <c r="L6" s="102">
        <v>5400</v>
      </c>
      <c r="M6" s="93"/>
      <c r="N6" s="103"/>
      <c r="O6" s="103"/>
    </row>
    <row r="7" ht="14.25" customHeight="1" spans="1:15">
      <c r="A7" s="97"/>
      <c r="B7" s="97"/>
      <c r="C7" s="97"/>
      <c r="D7" s="98"/>
      <c r="E7" s="33"/>
      <c r="F7" s="97"/>
      <c r="G7" s="99"/>
      <c r="H7" s="97"/>
      <c r="I7" s="104"/>
      <c r="J7" s="104"/>
      <c r="K7" s="104"/>
      <c r="L7" s="104"/>
      <c r="M7" s="105"/>
      <c r="N7" s="33"/>
      <c r="O7" s="33"/>
    </row>
    <row r="8" ht="14.25" customHeight="1" spans="1:15">
      <c r="A8" s="97"/>
      <c r="B8" s="97"/>
      <c r="C8" s="97"/>
      <c r="D8" s="98"/>
      <c r="E8" s="33"/>
      <c r="F8" s="97"/>
      <c r="G8" s="99"/>
      <c r="H8" s="97"/>
      <c r="I8" s="98"/>
      <c r="J8" s="98"/>
      <c r="K8" s="98"/>
      <c r="L8" s="98"/>
      <c r="M8" s="75"/>
      <c r="N8" s="33"/>
      <c r="O8" s="33"/>
    </row>
    <row r="9" ht="14.25" customHeight="1" spans="1:15">
      <c r="A9" s="97"/>
      <c r="B9" s="97"/>
      <c r="C9" s="97"/>
      <c r="D9" s="98"/>
      <c r="E9" s="33"/>
      <c r="F9" s="97"/>
      <c r="G9" s="99"/>
      <c r="H9" s="97"/>
      <c r="I9" s="98"/>
      <c r="J9" s="98"/>
      <c r="K9" s="98"/>
      <c r="L9" s="98"/>
      <c r="M9" s="75"/>
      <c r="N9" s="33"/>
      <c r="O9" s="33"/>
    </row>
    <row r="10" ht="14.25" customHeight="1" spans="1:15">
      <c r="A10" s="97"/>
      <c r="B10" s="97"/>
      <c r="C10" s="97"/>
      <c r="D10" s="98"/>
      <c r="E10" s="33"/>
      <c r="F10" s="97"/>
      <c r="G10" s="99"/>
      <c r="H10" s="97"/>
      <c r="I10" s="98"/>
      <c r="J10" s="98"/>
      <c r="K10" s="98"/>
      <c r="L10" s="98"/>
      <c r="M10" s="75"/>
      <c r="N10" s="33"/>
      <c r="O10" s="33"/>
    </row>
    <row r="11" ht="14.25" customHeight="1" spans="1:15">
      <c r="A11" s="97"/>
      <c r="B11" s="97"/>
      <c r="C11" s="97"/>
      <c r="D11" s="98"/>
      <c r="E11" s="33"/>
      <c r="F11" s="97"/>
      <c r="G11" s="99"/>
      <c r="H11" s="97"/>
      <c r="I11" s="98"/>
      <c r="J11" s="98"/>
      <c r="K11" s="98"/>
      <c r="L11" s="98"/>
      <c r="M11" s="75"/>
      <c r="N11" s="33"/>
      <c r="O11" s="33"/>
    </row>
    <row r="12" spans="1:1">
      <c r="A12" s="25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workbookViewId="0">
      <pane xSplit="1" ySplit="5" topLeftCell="E54" activePane="bottomRight" state="frozen"/>
      <selection/>
      <selection pane="topRight"/>
      <selection pane="bottomLeft"/>
      <selection pane="bottomRight" activeCell="L10" sqref="L10"/>
    </sheetView>
  </sheetViews>
  <sheetFormatPr defaultColWidth="10" defaultRowHeight="13.5"/>
  <cols>
    <col min="1" max="1" width="37.5" customWidth="1"/>
    <col min="2" max="2" width="18.2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0" width="20.5" customWidth="1"/>
    <col min="11" max="12" width="20.5" style="32" customWidth="1"/>
    <col min="13" max="13" width="16" style="32" customWidth="1"/>
    <col min="14" max="14" width="13.125" customWidth="1"/>
    <col min="15" max="17" width="9" customWidth="1"/>
    <col min="18" max="18" width="9.75" customWidth="1"/>
  </cols>
  <sheetData>
    <row r="1" ht="14.25" customHeight="1" spans="1:1">
      <c r="A1" s="1" t="s">
        <v>21</v>
      </c>
    </row>
    <row r="2" ht="27.95" customHeight="1" spans="1:14">
      <c r="A2" s="2" t="s">
        <v>22</v>
      </c>
      <c r="B2" s="2"/>
      <c r="C2" s="2"/>
      <c r="D2" s="2"/>
      <c r="E2" s="2"/>
      <c r="F2" s="2"/>
      <c r="G2" s="2"/>
      <c r="H2" s="2"/>
      <c r="I2" s="2"/>
      <c r="J2" s="2"/>
      <c r="K2" s="61"/>
      <c r="L2" s="61"/>
      <c r="M2" s="61"/>
      <c r="N2" s="2"/>
    </row>
    <row r="3" ht="14.25" customHeight="1" spans="1:14">
      <c r="A3" s="33"/>
      <c r="B3" s="33"/>
      <c r="C3" s="33"/>
      <c r="D3" s="33"/>
      <c r="E3" s="33"/>
      <c r="F3" s="33"/>
      <c r="G3" s="33"/>
      <c r="J3" s="33"/>
      <c r="K3" s="62"/>
      <c r="L3" s="62"/>
      <c r="N3" s="3" t="s">
        <v>2</v>
      </c>
    </row>
    <row r="4" ht="18" customHeight="1" spans="1:14">
      <c r="A4" s="34"/>
      <c r="B4" s="35" t="s">
        <v>3</v>
      </c>
      <c r="C4" s="35"/>
      <c r="D4" s="35"/>
      <c r="E4" s="35"/>
      <c r="F4" s="35"/>
      <c r="G4" s="35"/>
      <c r="H4" s="36" t="s">
        <v>23</v>
      </c>
      <c r="I4" s="63" t="s">
        <v>4</v>
      </c>
      <c r="J4" s="63"/>
      <c r="K4" s="64" t="s">
        <v>5</v>
      </c>
      <c r="L4" s="64"/>
      <c r="M4" s="64" t="s">
        <v>24</v>
      </c>
      <c r="N4" s="65" t="s">
        <v>6</v>
      </c>
    </row>
    <row r="5" ht="27.2" customHeight="1" spans="1:14">
      <c r="A5" s="37" t="s">
        <v>7</v>
      </c>
      <c r="B5" s="38" t="s">
        <v>8</v>
      </c>
      <c r="C5" s="38" t="s">
        <v>9</v>
      </c>
      <c r="D5" s="39" t="s">
        <v>10</v>
      </c>
      <c r="E5" s="38" t="s">
        <v>11</v>
      </c>
      <c r="F5" s="38" t="s">
        <v>12</v>
      </c>
      <c r="G5" s="38" t="s">
        <v>13</v>
      </c>
      <c r="H5" s="40"/>
      <c r="I5" s="9"/>
      <c r="J5" s="39" t="s">
        <v>14</v>
      </c>
      <c r="K5" s="66"/>
      <c r="L5" s="67" t="s">
        <v>14</v>
      </c>
      <c r="M5" s="68"/>
      <c r="N5" s="69"/>
    </row>
    <row r="6" ht="45" customHeight="1" spans="1:17">
      <c r="A6" s="41" t="s">
        <v>25</v>
      </c>
      <c r="B6" s="42">
        <v>2071021</v>
      </c>
      <c r="C6" s="43" t="s">
        <v>26</v>
      </c>
      <c r="D6" s="44">
        <v>2500</v>
      </c>
      <c r="E6" s="45">
        <v>44126</v>
      </c>
      <c r="F6" s="46">
        <v>3.51</v>
      </c>
      <c r="G6" s="47" t="s">
        <v>27</v>
      </c>
      <c r="H6" s="48" t="s">
        <v>28</v>
      </c>
      <c r="I6" s="70">
        <v>14800</v>
      </c>
      <c r="J6" s="70">
        <v>2500</v>
      </c>
      <c r="K6" s="71">
        <v>13940</v>
      </c>
      <c r="L6" s="71">
        <v>2500</v>
      </c>
      <c r="M6" s="71">
        <v>0</v>
      </c>
      <c r="N6" s="72"/>
      <c r="O6" s="33"/>
      <c r="P6" s="33"/>
      <c r="Q6" s="33"/>
    </row>
    <row r="7" ht="45" customHeight="1" spans="1:17">
      <c r="A7" s="41" t="s">
        <v>29</v>
      </c>
      <c r="B7" s="42">
        <v>2005278</v>
      </c>
      <c r="C7" s="43" t="s">
        <v>26</v>
      </c>
      <c r="D7" s="44">
        <v>10000</v>
      </c>
      <c r="E7" s="45">
        <v>43922</v>
      </c>
      <c r="F7" s="48">
        <v>2.87</v>
      </c>
      <c r="G7" s="49" t="s">
        <v>30</v>
      </c>
      <c r="H7" s="50" t="s">
        <v>31</v>
      </c>
      <c r="I7" s="70">
        <v>14900</v>
      </c>
      <c r="J7" s="70">
        <v>10000</v>
      </c>
      <c r="K7" s="73">
        <v>10004.92</v>
      </c>
      <c r="L7" s="74">
        <v>10000</v>
      </c>
      <c r="M7" s="74">
        <v>0.96</v>
      </c>
      <c r="N7" s="75"/>
      <c r="O7" s="33"/>
      <c r="P7" s="33"/>
      <c r="Q7" s="33"/>
    </row>
    <row r="8" ht="45" customHeight="1" spans="1:17">
      <c r="A8" s="41" t="s">
        <v>32</v>
      </c>
      <c r="B8" s="42">
        <v>160928</v>
      </c>
      <c r="C8" s="43" t="s">
        <v>26</v>
      </c>
      <c r="D8" s="44">
        <v>27700</v>
      </c>
      <c r="E8" s="45">
        <v>44088</v>
      </c>
      <c r="F8" s="46">
        <v>3.82</v>
      </c>
      <c r="G8" s="49" t="s">
        <v>33</v>
      </c>
      <c r="H8" s="50" t="s">
        <v>31</v>
      </c>
      <c r="I8" s="70">
        <v>370392</v>
      </c>
      <c r="J8" s="70">
        <v>27700</v>
      </c>
      <c r="K8" s="73">
        <v>27700</v>
      </c>
      <c r="L8" s="74">
        <v>27700</v>
      </c>
      <c r="M8" s="74">
        <v>5539</v>
      </c>
      <c r="N8" s="75"/>
      <c r="O8" s="33"/>
      <c r="P8" s="33"/>
      <c r="Q8" s="33"/>
    </row>
    <row r="9" ht="45" customHeight="1" spans="1:17">
      <c r="A9" s="41" t="s">
        <v>34</v>
      </c>
      <c r="B9" s="42">
        <v>2005279</v>
      </c>
      <c r="C9" s="43" t="s">
        <v>35</v>
      </c>
      <c r="D9" s="44">
        <v>79900</v>
      </c>
      <c r="E9" s="45">
        <v>43922</v>
      </c>
      <c r="F9" s="46">
        <v>2.87</v>
      </c>
      <c r="G9" s="49" t="s">
        <v>30</v>
      </c>
      <c r="H9" s="50" t="s">
        <v>31</v>
      </c>
      <c r="I9" s="76">
        <f>129.19*10000</f>
        <v>1291900</v>
      </c>
      <c r="J9" s="76">
        <v>244400</v>
      </c>
      <c r="K9" s="73">
        <f>122.7406*10000</f>
        <v>1227406</v>
      </c>
      <c r="L9" s="74">
        <v>244400</v>
      </c>
      <c r="M9" s="73">
        <f>(5253756.63+59571582.2)/10000</f>
        <v>6482.533883</v>
      </c>
      <c r="N9" s="75"/>
      <c r="O9" s="33"/>
      <c r="P9" s="33"/>
      <c r="Q9" s="33"/>
    </row>
    <row r="10" ht="45" customHeight="1" spans="1:17">
      <c r="A10" s="41" t="s">
        <v>32</v>
      </c>
      <c r="B10" s="42">
        <v>160928</v>
      </c>
      <c r="C10" s="43" t="s">
        <v>26</v>
      </c>
      <c r="D10" s="44">
        <v>5000</v>
      </c>
      <c r="E10" s="51">
        <v>44088</v>
      </c>
      <c r="F10" s="46">
        <v>3.82</v>
      </c>
      <c r="G10" s="49" t="s">
        <v>33</v>
      </c>
      <c r="H10" s="50" t="s">
        <v>36</v>
      </c>
      <c r="I10" s="70">
        <v>13721.69</v>
      </c>
      <c r="J10" s="70">
        <v>5000</v>
      </c>
      <c r="K10" s="73">
        <v>5000</v>
      </c>
      <c r="L10" s="74">
        <v>5000</v>
      </c>
      <c r="M10" s="77">
        <v>0</v>
      </c>
      <c r="N10" s="75"/>
      <c r="O10" s="33"/>
      <c r="P10" s="33"/>
      <c r="Q10" s="33"/>
    </row>
    <row r="11" ht="45" customHeight="1" spans="1:17">
      <c r="A11" s="41" t="s">
        <v>32</v>
      </c>
      <c r="B11" s="42">
        <v>160928</v>
      </c>
      <c r="C11" s="43" t="s">
        <v>26</v>
      </c>
      <c r="D11" s="44">
        <v>49100</v>
      </c>
      <c r="E11" s="45">
        <v>44088</v>
      </c>
      <c r="F11" s="46">
        <v>3.82</v>
      </c>
      <c r="G11" s="49" t="s">
        <v>33</v>
      </c>
      <c r="H11" s="50" t="s">
        <v>36</v>
      </c>
      <c r="I11" s="78">
        <v>58027.05</v>
      </c>
      <c r="J11" s="78">
        <v>49100</v>
      </c>
      <c r="K11" s="74">
        <v>45249.8</v>
      </c>
      <c r="L11" s="74">
        <v>44485.28</v>
      </c>
      <c r="M11" s="77">
        <v>2832.404</v>
      </c>
      <c r="N11" s="75"/>
      <c r="O11" s="33"/>
      <c r="P11" s="33"/>
      <c r="Q11" s="33"/>
    </row>
    <row r="12" ht="45" customHeight="1" spans="1:14">
      <c r="A12" s="41" t="s">
        <v>37</v>
      </c>
      <c r="B12" s="42">
        <v>2005016</v>
      </c>
      <c r="C12" s="43" t="s">
        <v>26</v>
      </c>
      <c r="D12" s="44">
        <v>42708.6856</v>
      </c>
      <c r="E12" s="45">
        <v>43839</v>
      </c>
      <c r="F12" s="46">
        <v>3.39</v>
      </c>
      <c r="G12" s="49" t="s">
        <v>30</v>
      </c>
      <c r="H12" s="50" t="s">
        <v>36</v>
      </c>
      <c r="I12" s="78">
        <v>82830.14</v>
      </c>
      <c r="J12" s="78">
        <v>82708.69</v>
      </c>
      <c r="K12" s="73">
        <v>82830.14</v>
      </c>
      <c r="L12" s="74">
        <v>82708.69</v>
      </c>
      <c r="M12" s="77">
        <v>5785.41</v>
      </c>
      <c r="N12" s="75"/>
    </row>
    <row r="13" ht="45" customHeight="1" spans="1:14">
      <c r="A13" s="41" t="s">
        <v>37</v>
      </c>
      <c r="B13" s="42">
        <v>2005016</v>
      </c>
      <c r="C13" s="43" t="s">
        <v>26</v>
      </c>
      <c r="D13" s="44">
        <v>2291.3144</v>
      </c>
      <c r="E13" s="45">
        <v>43839</v>
      </c>
      <c r="F13" s="46">
        <v>3.39</v>
      </c>
      <c r="G13" s="49" t="s">
        <v>30</v>
      </c>
      <c r="H13" s="50" t="s">
        <v>36</v>
      </c>
      <c r="I13" s="71">
        <v>237079.59</v>
      </c>
      <c r="J13" s="71">
        <v>2291.3144</v>
      </c>
      <c r="K13" s="73">
        <v>37368.94</v>
      </c>
      <c r="L13" s="71">
        <v>2291.3144</v>
      </c>
      <c r="M13" s="77">
        <v>0</v>
      </c>
      <c r="N13" s="75"/>
    </row>
    <row r="14" ht="45" customHeight="1" spans="1:14">
      <c r="A14" s="41" t="s">
        <v>37</v>
      </c>
      <c r="B14" s="42">
        <v>2005016</v>
      </c>
      <c r="C14" s="43" t="s">
        <v>26</v>
      </c>
      <c r="D14" s="44">
        <v>5000</v>
      </c>
      <c r="E14" s="45">
        <v>43839</v>
      </c>
      <c r="F14" s="46">
        <v>3.39</v>
      </c>
      <c r="G14" s="49" t="s">
        <v>30</v>
      </c>
      <c r="H14" s="50" t="s">
        <v>36</v>
      </c>
      <c r="I14" s="78">
        <v>17569.28</v>
      </c>
      <c r="J14" s="78">
        <v>5000</v>
      </c>
      <c r="K14" s="73">
        <v>12040</v>
      </c>
      <c r="L14" s="74">
        <v>655</v>
      </c>
      <c r="M14" s="77">
        <v>0</v>
      </c>
      <c r="N14" s="75"/>
    </row>
    <row r="15" ht="45" customHeight="1" spans="1:14">
      <c r="A15" s="41" t="s">
        <v>38</v>
      </c>
      <c r="B15" s="42">
        <v>2005199</v>
      </c>
      <c r="C15" s="43" t="s">
        <v>26</v>
      </c>
      <c r="D15" s="44">
        <v>5000</v>
      </c>
      <c r="E15" s="45">
        <v>43893</v>
      </c>
      <c r="F15" s="46">
        <v>3.02</v>
      </c>
      <c r="G15" s="49" t="s">
        <v>30</v>
      </c>
      <c r="H15" s="50" t="s">
        <v>36</v>
      </c>
      <c r="I15" s="78">
        <v>5000</v>
      </c>
      <c r="J15" s="78">
        <v>5000</v>
      </c>
      <c r="K15" s="73">
        <v>5000</v>
      </c>
      <c r="L15" s="74">
        <v>5000</v>
      </c>
      <c r="M15" s="77">
        <v>2596.51</v>
      </c>
      <c r="N15" s="75"/>
    </row>
    <row r="16" ht="45" customHeight="1" spans="1:14">
      <c r="A16" s="41" t="s">
        <v>39</v>
      </c>
      <c r="B16" s="42">
        <v>2005277</v>
      </c>
      <c r="C16" s="43" t="s">
        <v>26</v>
      </c>
      <c r="D16" s="44">
        <v>2400</v>
      </c>
      <c r="E16" s="45">
        <v>43921</v>
      </c>
      <c r="F16" s="46">
        <v>2.66</v>
      </c>
      <c r="G16" s="49" t="s">
        <v>40</v>
      </c>
      <c r="H16" s="50" t="s">
        <v>36</v>
      </c>
      <c r="I16" s="78">
        <v>2455</v>
      </c>
      <c r="J16" s="78">
        <v>2400</v>
      </c>
      <c r="K16" s="73">
        <v>2455</v>
      </c>
      <c r="L16" s="74">
        <v>2400</v>
      </c>
      <c r="M16" s="77">
        <v>347.44</v>
      </c>
      <c r="N16" s="75"/>
    </row>
    <row r="17" ht="45" customHeight="1" spans="1:14">
      <c r="A17" s="41" t="s">
        <v>38</v>
      </c>
      <c r="B17" s="42">
        <v>2005199</v>
      </c>
      <c r="C17" s="43" t="s">
        <v>26</v>
      </c>
      <c r="D17" s="44">
        <v>7500</v>
      </c>
      <c r="E17" s="45">
        <v>43894</v>
      </c>
      <c r="F17" s="46">
        <v>3.02</v>
      </c>
      <c r="G17" s="49" t="s">
        <v>30</v>
      </c>
      <c r="H17" s="50" t="s">
        <v>36</v>
      </c>
      <c r="I17" s="70">
        <v>21998</v>
      </c>
      <c r="J17" s="70">
        <v>7500</v>
      </c>
      <c r="K17" s="73">
        <v>17500</v>
      </c>
      <c r="L17" s="74">
        <v>7500</v>
      </c>
      <c r="M17" s="77">
        <v>0</v>
      </c>
      <c r="N17" s="75"/>
    </row>
    <row r="18" ht="45" customHeight="1" spans="1:14">
      <c r="A18" s="41" t="s">
        <v>32</v>
      </c>
      <c r="B18" s="42">
        <v>160928</v>
      </c>
      <c r="C18" s="43" t="s">
        <v>26</v>
      </c>
      <c r="D18" s="44">
        <v>7000</v>
      </c>
      <c r="E18" s="45">
        <v>44088</v>
      </c>
      <c r="F18" s="46">
        <v>3.82</v>
      </c>
      <c r="G18" s="49" t="s">
        <v>33</v>
      </c>
      <c r="H18" s="50" t="s">
        <v>36</v>
      </c>
      <c r="I18" s="70">
        <v>13520</v>
      </c>
      <c r="J18" s="70">
        <v>7000</v>
      </c>
      <c r="K18" s="73">
        <v>8500</v>
      </c>
      <c r="L18" s="74">
        <v>7000</v>
      </c>
      <c r="M18" s="77">
        <v>0</v>
      </c>
      <c r="N18" s="75"/>
    </row>
    <row r="19" ht="45" customHeight="1" spans="1:14">
      <c r="A19" s="41" t="s">
        <v>29</v>
      </c>
      <c r="B19" s="42">
        <v>2005278</v>
      </c>
      <c r="C19" s="43" t="s">
        <v>26</v>
      </c>
      <c r="D19" s="44">
        <v>50000</v>
      </c>
      <c r="E19" s="45">
        <v>43922</v>
      </c>
      <c r="F19" s="46">
        <v>2.87</v>
      </c>
      <c r="G19" s="49" t="s">
        <v>30</v>
      </c>
      <c r="H19" s="50" t="s">
        <v>41</v>
      </c>
      <c r="I19" s="70">
        <v>50000</v>
      </c>
      <c r="J19" s="70">
        <v>50000</v>
      </c>
      <c r="K19" s="73">
        <v>50000</v>
      </c>
      <c r="L19" s="74">
        <v>50000</v>
      </c>
      <c r="M19" s="77">
        <v>0</v>
      </c>
      <c r="N19" s="75"/>
    </row>
    <row r="20" ht="45" customHeight="1" spans="1:14">
      <c r="A20" s="41" t="s">
        <v>37</v>
      </c>
      <c r="B20" s="42">
        <v>2005016</v>
      </c>
      <c r="C20" s="43" t="s">
        <v>26</v>
      </c>
      <c r="D20" s="44">
        <v>100000</v>
      </c>
      <c r="E20" s="45">
        <v>43840</v>
      </c>
      <c r="F20" s="46">
        <v>3.39</v>
      </c>
      <c r="G20" s="49" t="s">
        <v>30</v>
      </c>
      <c r="H20" s="50" t="s">
        <v>36</v>
      </c>
      <c r="I20" s="70">
        <v>398100</v>
      </c>
      <c r="J20" s="70">
        <v>100000</v>
      </c>
      <c r="K20" s="73">
        <v>3922078590</v>
      </c>
      <c r="L20" s="74">
        <v>100000</v>
      </c>
      <c r="M20" s="77" t="s">
        <v>42</v>
      </c>
      <c r="N20" s="75"/>
    </row>
    <row r="21" ht="45" customHeight="1" spans="1:14">
      <c r="A21" s="41" t="s">
        <v>38</v>
      </c>
      <c r="B21" s="42">
        <v>2005199</v>
      </c>
      <c r="C21" s="43" t="s">
        <v>26</v>
      </c>
      <c r="D21" s="44">
        <v>110000</v>
      </c>
      <c r="E21" s="45">
        <v>43894</v>
      </c>
      <c r="F21" s="46">
        <v>3.02</v>
      </c>
      <c r="G21" s="49" t="s">
        <v>30</v>
      </c>
      <c r="H21" s="50" t="s">
        <v>36</v>
      </c>
      <c r="I21" s="70">
        <v>398100</v>
      </c>
      <c r="J21" s="70">
        <v>110000</v>
      </c>
      <c r="K21" s="73">
        <v>3922078590</v>
      </c>
      <c r="L21" s="74">
        <v>110000</v>
      </c>
      <c r="M21" s="77">
        <v>853.57</v>
      </c>
      <c r="N21" s="75"/>
    </row>
    <row r="22" ht="45" customHeight="1" spans="1:14">
      <c r="A22" s="41" t="s">
        <v>43</v>
      </c>
      <c r="B22" s="42">
        <v>2071022</v>
      </c>
      <c r="C22" s="43" t="s">
        <v>26</v>
      </c>
      <c r="D22" s="44">
        <v>300000</v>
      </c>
      <c r="E22" s="45">
        <v>44127</v>
      </c>
      <c r="F22" s="46">
        <v>3.46</v>
      </c>
      <c r="G22" s="49" t="s">
        <v>30</v>
      </c>
      <c r="H22" s="50" t="s">
        <v>36</v>
      </c>
      <c r="I22" s="70">
        <v>388600</v>
      </c>
      <c r="J22" s="70">
        <v>300000</v>
      </c>
      <c r="K22" s="71">
        <v>300000</v>
      </c>
      <c r="L22" s="71">
        <v>300000</v>
      </c>
      <c r="M22" s="71">
        <v>0</v>
      </c>
      <c r="N22" s="75"/>
    </row>
    <row r="23" ht="45" customHeight="1" spans="1:14">
      <c r="A23" s="41" t="s">
        <v>38</v>
      </c>
      <c r="B23" s="42">
        <v>2005199</v>
      </c>
      <c r="C23" s="43" t="s">
        <v>26</v>
      </c>
      <c r="D23" s="44">
        <v>33200</v>
      </c>
      <c r="E23" s="52">
        <v>43894</v>
      </c>
      <c r="F23" s="46">
        <v>3.02</v>
      </c>
      <c r="G23" s="49" t="s">
        <v>30</v>
      </c>
      <c r="H23" s="50" t="s">
        <v>44</v>
      </c>
      <c r="I23" s="71">
        <v>421272.07</v>
      </c>
      <c r="J23" s="71">
        <v>33200</v>
      </c>
      <c r="K23" s="73">
        <v>220666.02</v>
      </c>
      <c r="L23" s="74">
        <v>33200</v>
      </c>
      <c r="M23" s="77">
        <v>52376</v>
      </c>
      <c r="N23" s="75"/>
    </row>
    <row r="24" ht="45" customHeight="1" spans="1:14">
      <c r="A24" s="41" t="s">
        <v>45</v>
      </c>
      <c r="B24" s="42">
        <v>160927</v>
      </c>
      <c r="C24" s="43" t="s">
        <v>26</v>
      </c>
      <c r="D24" s="44">
        <v>33900</v>
      </c>
      <c r="E24" s="45">
        <v>44089</v>
      </c>
      <c r="F24" s="46">
        <v>3.36</v>
      </c>
      <c r="G24" s="49" t="s">
        <v>30</v>
      </c>
      <c r="H24" s="50" t="s">
        <v>44</v>
      </c>
      <c r="I24" s="71">
        <v>396300</v>
      </c>
      <c r="J24" s="71">
        <v>33900</v>
      </c>
      <c r="K24" s="73">
        <v>3283.76</v>
      </c>
      <c r="L24" s="74">
        <v>3283.76</v>
      </c>
      <c r="M24" s="77">
        <v>0</v>
      </c>
      <c r="N24" s="75"/>
    </row>
    <row r="25" ht="45" customHeight="1" spans="1:14">
      <c r="A25" s="41" t="s">
        <v>37</v>
      </c>
      <c r="B25" s="42">
        <v>2005016</v>
      </c>
      <c r="C25" s="43" t="s">
        <v>26</v>
      </c>
      <c r="D25" s="44">
        <v>32000</v>
      </c>
      <c r="E25" s="45">
        <v>43840</v>
      </c>
      <c r="F25" s="46">
        <v>3.39</v>
      </c>
      <c r="G25" s="49" t="s">
        <v>30</v>
      </c>
      <c r="H25" s="50" t="s">
        <v>36</v>
      </c>
      <c r="I25" s="70">
        <v>32000</v>
      </c>
      <c r="J25" s="70">
        <v>32000</v>
      </c>
      <c r="K25" s="76">
        <v>32000</v>
      </c>
      <c r="L25" s="76">
        <v>32000</v>
      </c>
      <c r="M25" s="79">
        <v>0</v>
      </c>
      <c r="N25" s="75"/>
    </row>
    <row r="26" ht="45" customHeight="1" spans="1:14">
      <c r="A26" s="41" t="s">
        <v>32</v>
      </c>
      <c r="B26" s="42">
        <v>160928</v>
      </c>
      <c r="C26" s="43" t="s">
        <v>26</v>
      </c>
      <c r="D26" s="44">
        <v>27000</v>
      </c>
      <c r="E26" s="45">
        <v>44088</v>
      </c>
      <c r="F26" s="46">
        <v>3.82</v>
      </c>
      <c r="G26" s="49" t="s">
        <v>33</v>
      </c>
      <c r="H26" s="50" t="s">
        <v>36</v>
      </c>
      <c r="I26" s="70">
        <v>27000</v>
      </c>
      <c r="J26" s="70">
        <v>27000</v>
      </c>
      <c r="K26" s="80">
        <v>14901.2681</v>
      </c>
      <c r="L26" s="80">
        <v>14901.2681</v>
      </c>
      <c r="M26" s="79">
        <v>0</v>
      </c>
      <c r="N26" s="75"/>
    </row>
    <row r="27" ht="45" customHeight="1" spans="1:14">
      <c r="A27" s="41" t="s">
        <v>32</v>
      </c>
      <c r="B27" s="42">
        <v>160928</v>
      </c>
      <c r="C27" s="43" t="s">
        <v>26</v>
      </c>
      <c r="D27" s="44">
        <v>6000</v>
      </c>
      <c r="E27" s="45">
        <v>44088</v>
      </c>
      <c r="F27" s="46">
        <v>3.82</v>
      </c>
      <c r="G27" s="49" t="s">
        <v>33</v>
      </c>
      <c r="H27" s="50" t="s">
        <v>36</v>
      </c>
      <c r="I27" s="70">
        <v>10700</v>
      </c>
      <c r="J27" s="70">
        <v>6000</v>
      </c>
      <c r="K27" s="73">
        <v>6000</v>
      </c>
      <c r="L27" s="74">
        <v>6000</v>
      </c>
      <c r="M27" s="77">
        <v>0</v>
      </c>
      <c r="N27" s="75"/>
    </row>
    <row r="28" ht="45" customHeight="1" spans="1:14">
      <c r="A28" s="41" t="s">
        <v>38</v>
      </c>
      <c r="B28" s="42" t="s">
        <v>46</v>
      </c>
      <c r="C28" s="43" t="s">
        <v>26</v>
      </c>
      <c r="D28" s="44">
        <v>10000</v>
      </c>
      <c r="E28" s="45">
        <v>43893</v>
      </c>
      <c r="F28" s="46" t="s">
        <v>47</v>
      </c>
      <c r="G28" s="49" t="s">
        <v>30</v>
      </c>
      <c r="H28" s="50" t="s">
        <v>48</v>
      </c>
      <c r="I28" s="71">
        <v>32305.93</v>
      </c>
      <c r="J28" s="71">
        <v>10000</v>
      </c>
      <c r="K28" s="73">
        <v>11200</v>
      </c>
      <c r="L28" s="74">
        <v>10000</v>
      </c>
      <c r="M28" s="77">
        <v>0</v>
      </c>
      <c r="N28" s="75"/>
    </row>
    <row r="29" ht="45" customHeight="1" spans="1:14">
      <c r="A29" s="41" t="s">
        <v>29</v>
      </c>
      <c r="B29" s="42" t="s">
        <v>49</v>
      </c>
      <c r="C29" s="43" t="s">
        <v>26</v>
      </c>
      <c r="D29" s="44">
        <v>11000</v>
      </c>
      <c r="E29" s="45">
        <v>43921</v>
      </c>
      <c r="F29" s="46" t="s">
        <v>50</v>
      </c>
      <c r="G29" s="49" t="s">
        <v>30</v>
      </c>
      <c r="H29" s="50" t="s">
        <v>48</v>
      </c>
      <c r="I29" s="70">
        <v>427072.34</v>
      </c>
      <c r="J29" s="70">
        <v>11000</v>
      </c>
      <c r="K29" s="73">
        <v>46987.64</v>
      </c>
      <c r="L29" s="74">
        <v>11000</v>
      </c>
      <c r="M29" s="77">
        <v>231</v>
      </c>
      <c r="N29" s="75"/>
    </row>
    <row r="30" ht="45" customHeight="1" spans="1:14">
      <c r="A30" s="41" t="s">
        <v>51</v>
      </c>
      <c r="B30" s="42" t="s">
        <v>52</v>
      </c>
      <c r="C30" s="43" t="s">
        <v>26</v>
      </c>
      <c r="D30" s="44">
        <v>14000</v>
      </c>
      <c r="E30" s="45">
        <v>43976</v>
      </c>
      <c r="F30" s="46" t="s">
        <v>53</v>
      </c>
      <c r="G30" s="49" t="s">
        <v>30</v>
      </c>
      <c r="H30" s="50" t="s">
        <v>48</v>
      </c>
      <c r="I30" s="70">
        <v>783603.2</v>
      </c>
      <c r="J30" s="70">
        <v>14000</v>
      </c>
      <c r="K30" s="73">
        <v>80158.72</v>
      </c>
      <c r="L30" s="74">
        <v>14000</v>
      </c>
      <c r="M30" s="77">
        <v>0</v>
      </c>
      <c r="N30" s="75"/>
    </row>
    <row r="31" ht="45" customHeight="1" spans="1:14">
      <c r="A31" s="41" t="s">
        <v>45</v>
      </c>
      <c r="B31" s="42">
        <v>160927</v>
      </c>
      <c r="C31" s="43" t="s">
        <v>26</v>
      </c>
      <c r="D31" s="44">
        <v>22200</v>
      </c>
      <c r="E31" s="45">
        <v>44089</v>
      </c>
      <c r="F31" s="46">
        <v>3.36</v>
      </c>
      <c r="G31" s="49" t="s">
        <v>30</v>
      </c>
      <c r="H31" s="50" t="s">
        <v>44</v>
      </c>
      <c r="I31" s="81">
        <v>22200</v>
      </c>
      <c r="J31" s="81">
        <v>22200</v>
      </c>
      <c r="K31" s="73">
        <v>0</v>
      </c>
      <c r="L31" s="74">
        <v>0</v>
      </c>
      <c r="M31" s="77">
        <v>0</v>
      </c>
      <c r="N31" s="75"/>
    </row>
    <row r="32" ht="45" customHeight="1" spans="1:14">
      <c r="A32" s="41" t="s">
        <v>45</v>
      </c>
      <c r="B32" s="42">
        <v>160927</v>
      </c>
      <c r="C32" s="43" t="s">
        <v>26</v>
      </c>
      <c r="D32" s="44">
        <v>25100</v>
      </c>
      <c r="E32" s="45">
        <v>44089</v>
      </c>
      <c r="F32" s="46">
        <v>3.36</v>
      </c>
      <c r="G32" s="49" t="s">
        <v>30</v>
      </c>
      <c r="H32" s="50" t="s">
        <v>44</v>
      </c>
      <c r="I32" s="82">
        <v>31400</v>
      </c>
      <c r="J32" s="82">
        <v>25100</v>
      </c>
      <c r="K32" s="83">
        <v>15800</v>
      </c>
      <c r="L32" s="84">
        <v>25100</v>
      </c>
      <c r="M32" s="77">
        <v>0</v>
      </c>
      <c r="N32" s="75"/>
    </row>
    <row r="33" ht="45" customHeight="1" spans="1:14">
      <c r="A33" s="41" t="s">
        <v>45</v>
      </c>
      <c r="B33" s="42" t="s">
        <v>54</v>
      </c>
      <c r="C33" s="43" t="s">
        <v>26</v>
      </c>
      <c r="D33" s="44">
        <v>38500</v>
      </c>
      <c r="E33" s="45">
        <v>44088</v>
      </c>
      <c r="F33" s="46" t="s">
        <v>55</v>
      </c>
      <c r="G33" s="49" t="s">
        <v>30</v>
      </c>
      <c r="H33" s="50" t="s">
        <v>48</v>
      </c>
      <c r="I33" s="70">
        <v>710011.06</v>
      </c>
      <c r="J33" s="70">
        <v>38500</v>
      </c>
      <c r="K33" s="73">
        <v>90983.8623</v>
      </c>
      <c r="L33" s="74">
        <v>38500</v>
      </c>
      <c r="M33" s="77">
        <v>0</v>
      </c>
      <c r="N33" s="75"/>
    </row>
    <row r="34" ht="45" customHeight="1" spans="1:14">
      <c r="A34" s="41" t="s">
        <v>25</v>
      </c>
      <c r="B34" s="42" t="s">
        <v>56</v>
      </c>
      <c r="C34" s="43" t="s">
        <v>26</v>
      </c>
      <c r="D34" s="44">
        <v>7000</v>
      </c>
      <c r="E34" s="45">
        <v>44126</v>
      </c>
      <c r="F34" s="46" t="s">
        <v>57</v>
      </c>
      <c r="G34" s="49" t="s">
        <v>27</v>
      </c>
      <c r="H34" s="50" t="s">
        <v>48</v>
      </c>
      <c r="I34" s="70">
        <v>246472.3</v>
      </c>
      <c r="J34" s="70">
        <v>7000</v>
      </c>
      <c r="K34" s="73">
        <v>40968.94</v>
      </c>
      <c r="L34" s="74">
        <v>7000</v>
      </c>
      <c r="M34" s="77">
        <v>0</v>
      </c>
      <c r="N34" s="75"/>
    </row>
    <row r="35" ht="45" customHeight="1" spans="1:14">
      <c r="A35" s="41" t="s">
        <v>45</v>
      </c>
      <c r="B35" s="42">
        <v>160927</v>
      </c>
      <c r="C35" s="43" t="s">
        <v>26</v>
      </c>
      <c r="D35" s="44">
        <v>35200</v>
      </c>
      <c r="E35" s="45">
        <v>44088</v>
      </c>
      <c r="F35" s="46">
        <v>0.0336</v>
      </c>
      <c r="G35" s="49" t="s">
        <v>30</v>
      </c>
      <c r="H35" s="50" t="s">
        <v>58</v>
      </c>
      <c r="I35" s="70">
        <v>104200</v>
      </c>
      <c r="J35" s="70">
        <v>35200</v>
      </c>
      <c r="K35" s="85">
        <v>46161.62</v>
      </c>
      <c r="L35" s="74">
        <v>35200</v>
      </c>
      <c r="M35" s="77">
        <v>678.72</v>
      </c>
      <c r="N35" s="75"/>
    </row>
    <row r="36" ht="45" customHeight="1" spans="1:14">
      <c r="A36" s="41" t="s">
        <v>37</v>
      </c>
      <c r="B36" s="42">
        <v>2005016</v>
      </c>
      <c r="C36" s="43" t="s">
        <v>26</v>
      </c>
      <c r="D36" s="44">
        <v>6000</v>
      </c>
      <c r="E36" s="45">
        <v>43839</v>
      </c>
      <c r="F36" s="46">
        <v>3.39</v>
      </c>
      <c r="G36" s="49" t="s">
        <v>30</v>
      </c>
      <c r="H36" s="50" t="s">
        <v>59</v>
      </c>
      <c r="I36" s="70">
        <v>8500</v>
      </c>
      <c r="J36" s="70">
        <v>6000</v>
      </c>
      <c r="K36" s="73">
        <v>7400</v>
      </c>
      <c r="L36" s="74">
        <v>6000</v>
      </c>
      <c r="M36" s="77">
        <v>2.9</v>
      </c>
      <c r="N36" s="75"/>
    </row>
    <row r="37" ht="45" customHeight="1" spans="1:14">
      <c r="A37" s="41" t="s">
        <v>38</v>
      </c>
      <c r="B37" s="42">
        <v>2005199</v>
      </c>
      <c r="C37" s="43" t="s">
        <v>26</v>
      </c>
      <c r="D37" s="44">
        <v>30000</v>
      </c>
      <c r="E37" s="45">
        <v>43893</v>
      </c>
      <c r="F37" s="46">
        <v>3.02</v>
      </c>
      <c r="G37" s="49" t="s">
        <v>30</v>
      </c>
      <c r="H37" s="50" t="s">
        <v>48</v>
      </c>
      <c r="I37" s="70">
        <v>89218.37</v>
      </c>
      <c r="J37" s="70">
        <v>45000</v>
      </c>
      <c r="K37" s="73">
        <v>39713.41</v>
      </c>
      <c r="L37" s="74">
        <v>39713.41</v>
      </c>
      <c r="M37" s="77">
        <v>0</v>
      </c>
      <c r="N37" s="86"/>
    </row>
    <row r="38" ht="45" customHeight="1" spans="1:14">
      <c r="A38" s="41" t="s">
        <v>37</v>
      </c>
      <c r="B38" s="42">
        <v>2005016</v>
      </c>
      <c r="C38" s="43" t="s">
        <v>26</v>
      </c>
      <c r="D38" s="44">
        <v>10000</v>
      </c>
      <c r="E38" s="45">
        <v>43839</v>
      </c>
      <c r="F38" s="46">
        <v>3.39</v>
      </c>
      <c r="G38" s="49" t="s">
        <v>30</v>
      </c>
      <c r="H38" s="50" t="s">
        <v>48</v>
      </c>
      <c r="I38" s="70">
        <v>14100</v>
      </c>
      <c r="J38" s="70">
        <v>10000</v>
      </c>
      <c r="K38" s="85">
        <v>10000</v>
      </c>
      <c r="L38" s="71">
        <v>10000</v>
      </c>
      <c r="M38" s="71">
        <v>678</v>
      </c>
      <c r="N38" s="87"/>
    </row>
    <row r="39" ht="45" customHeight="1" spans="1:14">
      <c r="A39" s="41" t="s">
        <v>60</v>
      </c>
      <c r="B39" s="42">
        <v>2171290</v>
      </c>
      <c r="C39" s="43" t="s">
        <v>26</v>
      </c>
      <c r="D39" s="44">
        <v>6500</v>
      </c>
      <c r="E39" s="53">
        <v>44522</v>
      </c>
      <c r="F39" s="44">
        <v>3.42</v>
      </c>
      <c r="G39" s="44" t="s">
        <v>33</v>
      </c>
      <c r="H39" s="50" t="s">
        <v>61</v>
      </c>
      <c r="I39" s="71">
        <v>9940</v>
      </c>
      <c r="J39" s="71">
        <v>6500</v>
      </c>
      <c r="K39" s="71">
        <v>1448.08</v>
      </c>
      <c r="L39" s="71">
        <v>1448.08</v>
      </c>
      <c r="M39" s="71">
        <v>0</v>
      </c>
      <c r="N39" s="87"/>
    </row>
    <row r="40" ht="45" customHeight="1" spans="1:14">
      <c r="A40" s="41" t="s">
        <v>60</v>
      </c>
      <c r="B40" s="42">
        <v>2171290</v>
      </c>
      <c r="C40" s="43" t="s">
        <v>26</v>
      </c>
      <c r="D40" s="44">
        <v>13000</v>
      </c>
      <c r="E40" s="53">
        <v>44522</v>
      </c>
      <c r="F40" s="44">
        <v>3.42</v>
      </c>
      <c r="G40" s="44" t="s">
        <v>33</v>
      </c>
      <c r="H40" s="50" t="s">
        <v>61</v>
      </c>
      <c r="I40" s="78">
        <v>15425.08</v>
      </c>
      <c r="J40" s="78">
        <v>13000</v>
      </c>
      <c r="K40" s="78">
        <v>4659.95</v>
      </c>
      <c r="L40" s="78">
        <v>4659.95</v>
      </c>
      <c r="M40" s="78">
        <v>0</v>
      </c>
      <c r="N40" s="87"/>
    </row>
    <row r="41" ht="45" customHeight="1" spans="1:14">
      <c r="A41" s="41" t="s">
        <v>60</v>
      </c>
      <c r="B41" s="42">
        <v>2171290</v>
      </c>
      <c r="C41" s="43" t="s">
        <v>26</v>
      </c>
      <c r="D41" s="44">
        <v>4000</v>
      </c>
      <c r="E41" s="53">
        <v>44522</v>
      </c>
      <c r="F41" s="44">
        <v>3.42</v>
      </c>
      <c r="G41" s="44" t="s">
        <v>33</v>
      </c>
      <c r="H41" s="50" t="s">
        <v>62</v>
      </c>
      <c r="I41" s="88">
        <v>4731.98</v>
      </c>
      <c r="J41" s="88">
        <v>4000</v>
      </c>
      <c r="K41" s="82">
        <v>3331</v>
      </c>
      <c r="L41" s="82">
        <v>3320</v>
      </c>
      <c r="M41" s="82">
        <v>720</v>
      </c>
      <c r="N41" s="87"/>
    </row>
    <row r="42" ht="45" customHeight="1" spans="1:14">
      <c r="A42" s="41" t="s">
        <v>60</v>
      </c>
      <c r="B42" s="42">
        <v>2171290</v>
      </c>
      <c r="C42" s="43" t="s">
        <v>26</v>
      </c>
      <c r="D42" s="44">
        <v>1100</v>
      </c>
      <c r="E42" s="53">
        <v>44522</v>
      </c>
      <c r="F42" s="44">
        <v>3.42</v>
      </c>
      <c r="G42" s="44" t="s">
        <v>33</v>
      </c>
      <c r="H42" s="50" t="s">
        <v>61</v>
      </c>
      <c r="I42" s="78">
        <v>1390.32</v>
      </c>
      <c r="J42" s="78">
        <v>1100</v>
      </c>
      <c r="K42" s="78">
        <v>255.25</v>
      </c>
      <c r="L42" s="89">
        <v>255.25</v>
      </c>
      <c r="M42" s="78">
        <v>0</v>
      </c>
      <c r="N42" s="87"/>
    </row>
    <row r="43" ht="45" customHeight="1" spans="1:14">
      <c r="A43" s="41" t="s">
        <v>60</v>
      </c>
      <c r="B43" s="54">
        <v>2171290</v>
      </c>
      <c r="C43" s="55" t="s">
        <v>26</v>
      </c>
      <c r="D43" s="44">
        <v>92000</v>
      </c>
      <c r="E43" s="56">
        <v>44522</v>
      </c>
      <c r="F43" s="57">
        <v>3.42</v>
      </c>
      <c r="G43" s="57" t="s">
        <v>33</v>
      </c>
      <c r="H43" s="50" t="s">
        <v>31</v>
      </c>
      <c r="I43" s="71">
        <v>370392</v>
      </c>
      <c r="J43" s="71">
        <v>92000</v>
      </c>
      <c r="K43" s="71">
        <v>26862.62</v>
      </c>
      <c r="L43" s="71">
        <v>26862.62</v>
      </c>
      <c r="M43" s="71">
        <v>0</v>
      </c>
      <c r="N43" s="87"/>
    </row>
    <row r="44" ht="45" customHeight="1" spans="1:14">
      <c r="A44" s="41" t="s">
        <v>63</v>
      </c>
      <c r="B44" s="44">
        <v>2171164</v>
      </c>
      <c r="C44" s="58" t="s">
        <v>26</v>
      </c>
      <c r="D44" s="44">
        <v>7800</v>
      </c>
      <c r="E44" s="53">
        <v>44501</v>
      </c>
      <c r="F44" s="44">
        <v>3.49</v>
      </c>
      <c r="G44" s="44" t="s">
        <v>33</v>
      </c>
      <c r="H44" s="50" t="s">
        <v>64</v>
      </c>
      <c r="I44" s="71">
        <v>12150.66</v>
      </c>
      <c r="J44" s="71">
        <v>7800</v>
      </c>
      <c r="K44" s="71">
        <v>4858.04</v>
      </c>
      <c r="L44" s="71">
        <v>4858.04</v>
      </c>
      <c r="M44" s="71">
        <v>0</v>
      </c>
      <c r="N44" s="87"/>
    </row>
    <row r="45" ht="45" customHeight="1" spans="1:14">
      <c r="A45" s="41" t="s">
        <v>63</v>
      </c>
      <c r="B45" s="44">
        <v>2171164</v>
      </c>
      <c r="C45" s="58" t="s">
        <v>26</v>
      </c>
      <c r="D45" s="44">
        <v>4000</v>
      </c>
      <c r="E45" s="53">
        <v>44501</v>
      </c>
      <c r="F45" s="44">
        <v>3.49</v>
      </c>
      <c r="G45" s="44" t="s">
        <v>33</v>
      </c>
      <c r="H45" s="50" t="s">
        <v>36</v>
      </c>
      <c r="I45" s="71">
        <v>13721.69</v>
      </c>
      <c r="J45" s="71">
        <v>4000</v>
      </c>
      <c r="K45" s="71">
        <v>911.93</v>
      </c>
      <c r="L45" s="71">
        <v>911.93</v>
      </c>
      <c r="M45" s="71">
        <v>0</v>
      </c>
      <c r="N45" s="87"/>
    </row>
    <row r="46" ht="45" customHeight="1" spans="1:14">
      <c r="A46" s="41" t="s">
        <v>63</v>
      </c>
      <c r="B46" s="44">
        <v>2171164</v>
      </c>
      <c r="C46" s="58" t="s">
        <v>26</v>
      </c>
      <c r="D46" s="44">
        <v>18000</v>
      </c>
      <c r="E46" s="53">
        <v>44501</v>
      </c>
      <c r="F46" s="44">
        <v>3.49</v>
      </c>
      <c r="G46" s="44" t="s">
        <v>33</v>
      </c>
      <c r="H46" s="50" t="s">
        <v>61</v>
      </c>
      <c r="I46" s="78">
        <v>21391.04</v>
      </c>
      <c r="J46" s="78">
        <v>18000</v>
      </c>
      <c r="K46" s="78">
        <v>3282.1509</v>
      </c>
      <c r="L46" s="89">
        <v>3282.1509</v>
      </c>
      <c r="M46" s="78">
        <v>0</v>
      </c>
      <c r="N46" s="87"/>
    </row>
    <row r="47" ht="45" customHeight="1" spans="1:14">
      <c r="A47" s="41" t="s">
        <v>63</v>
      </c>
      <c r="B47" s="44">
        <v>2171164</v>
      </c>
      <c r="C47" s="58" t="s">
        <v>26</v>
      </c>
      <c r="D47" s="44">
        <v>8000</v>
      </c>
      <c r="E47" s="53">
        <v>44501</v>
      </c>
      <c r="F47" s="44">
        <v>3.49</v>
      </c>
      <c r="G47" s="44" t="s">
        <v>33</v>
      </c>
      <c r="H47" s="50" t="s">
        <v>61</v>
      </c>
      <c r="I47" s="78">
        <v>15642.13</v>
      </c>
      <c r="J47" s="78">
        <v>8000</v>
      </c>
      <c r="K47" s="78">
        <v>5864.96</v>
      </c>
      <c r="L47" s="78">
        <v>5864.96</v>
      </c>
      <c r="M47" s="78">
        <v>0</v>
      </c>
      <c r="N47" s="87"/>
    </row>
    <row r="48" ht="45" customHeight="1" spans="1:14">
      <c r="A48" s="41" t="s">
        <v>65</v>
      </c>
      <c r="B48" s="44">
        <v>2171162</v>
      </c>
      <c r="C48" s="58" t="s">
        <v>26</v>
      </c>
      <c r="D48" s="44">
        <v>56100</v>
      </c>
      <c r="E48" s="53">
        <v>44501</v>
      </c>
      <c r="F48" s="44">
        <v>3</v>
      </c>
      <c r="G48" s="44" t="s">
        <v>40</v>
      </c>
      <c r="H48" s="50" t="s">
        <v>28</v>
      </c>
      <c r="I48" s="70">
        <v>56100</v>
      </c>
      <c r="J48" s="70">
        <v>56100</v>
      </c>
      <c r="K48" s="71">
        <v>12150.99</v>
      </c>
      <c r="L48" s="71">
        <v>12150.99</v>
      </c>
      <c r="M48" s="71">
        <v>0</v>
      </c>
      <c r="N48" s="87"/>
    </row>
    <row r="49" ht="45" customHeight="1" spans="1:14">
      <c r="A49" s="59" t="s">
        <v>66</v>
      </c>
      <c r="B49" s="57">
        <v>2171163</v>
      </c>
      <c r="C49" s="60" t="s">
        <v>26</v>
      </c>
      <c r="D49" s="44">
        <v>50100</v>
      </c>
      <c r="E49" s="56">
        <v>44501</v>
      </c>
      <c r="F49" s="57">
        <v>3.16</v>
      </c>
      <c r="G49" s="57" t="s">
        <v>27</v>
      </c>
      <c r="H49" s="50" t="s">
        <v>28</v>
      </c>
      <c r="I49" s="70">
        <v>50100</v>
      </c>
      <c r="J49" s="70">
        <v>50100</v>
      </c>
      <c r="K49" s="73">
        <v>0</v>
      </c>
      <c r="L49" s="74">
        <v>0</v>
      </c>
      <c r="M49" s="71">
        <v>0</v>
      </c>
      <c r="N49" s="87"/>
    </row>
    <row r="50" ht="45" customHeight="1" spans="1:14">
      <c r="A50" s="41" t="s">
        <v>67</v>
      </c>
      <c r="B50" s="44">
        <v>173785</v>
      </c>
      <c r="C50" s="58" t="s">
        <v>26</v>
      </c>
      <c r="D50" s="44">
        <v>11600</v>
      </c>
      <c r="E50" s="53">
        <v>44390</v>
      </c>
      <c r="F50" s="44">
        <v>3.71</v>
      </c>
      <c r="G50" s="44" t="s">
        <v>68</v>
      </c>
      <c r="H50" s="50" t="s">
        <v>48</v>
      </c>
      <c r="I50" s="71">
        <f t="shared" ref="I50:M50" si="0">SUBTOTAL(9,I29:I49)</f>
        <v>3007762.17</v>
      </c>
      <c r="J50" s="71">
        <f t="shared" si="0"/>
        <v>474600</v>
      </c>
      <c r="K50" s="71">
        <f t="shared" si="0"/>
        <v>441799.1632</v>
      </c>
      <c r="L50" s="71">
        <f t="shared" si="0"/>
        <v>250127.3809</v>
      </c>
      <c r="M50" s="71">
        <f t="shared" si="0"/>
        <v>2310.62</v>
      </c>
      <c r="N50" s="87"/>
    </row>
    <row r="51" ht="45" customHeight="1" spans="1:14">
      <c r="A51" s="41" t="s">
        <v>69</v>
      </c>
      <c r="B51" s="44">
        <v>2171421</v>
      </c>
      <c r="C51" s="44" t="s">
        <v>70</v>
      </c>
      <c r="D51" s="44">
        <v>127700</v>
      </c>
      <c r="E51" s="53">
        <v>44531</v>
      </c>
      <c r="F51" s="44">
        <v>3.1</v>
      </c>
      <c r="G51" s="44" t="s">
        <v>30</v>
      </c>
      <c r="H51" s="50" t="s">
        <v>31</v>
      </c>
      <c r="I51" s="76">
        <v>614071.64</v>
      </c>
      <c r="J51" s="74">
        <v>280000</v>
      </c>
      <c r="K51" s="74">
        <v>0</v>
      </c>
      <c r="L51" s="74">
        <v>0</v>
      </c>
      <c r="M51" s="73">
        <v>0</v>
      </c>
      <c r="N51" s="87"/>
    </row>
    <row r="52" ht="45" customHeight="1" spans="1:14">
      <c r="A52" s="41" t="s">
        <v>71</v>
      </c>
      <c r="B52" s="44">
        <v>2105323</v>
      </c>
      <c r="C52" s="58" t="s">
        <v>26</v>
      </c>
      <c r="D52" s="44">
        <v>19000</v>
      </c>
      <c r="E52" s="53">
        <v>44363</v>
      </c>
      <c r="F52" s="44">
        <v>3.36</v>
      </c>
      <c r="G52" s="44" t="s">
        <v>30</v>
      </c>
      <c r="H52" s="50" t="s">
        <v>61</v>
      </c>
      <c r="I52" s="71">
        <v>36006.1</v>
      </c>
      <c r="J52" s="71">
        <v>19000</v>
      </c>
      <c r="K52" s="71">
        <v>20961.62</v>
      </c>
      <c r="L52" s="71">
        <v>10961.62</v>
      </c>
      <c r="M52" s="71">
        <v>319.2</v>
      </c>
      <c r="N52" s="87"/>
    </row>
    <row r="53" ht="45" customHeight="1" spans="1:14">
      <c r="A53" s="41" t="s">
        <v>72</v>
      </c>
      <c r="B53" s="44">
        <v>2105319</v>
      </c>
      <c r="C53" s="58" t="s">
        <v>26</v>
      </c>
      <c r="D53" s="44">
        <v>1200</v>
      </c>
      <c r="E53" s="53">
        <v>44363</v>
      </c>
      <c r="F53" s="44">
        <v>3.36</v>
      </c>
      <c r="G53" s="44" t="s">
        <v>30</v>
      </c>
      <c r="H53" s="50" t="s">
        <v>48</v>
      </c>
      <c r="I53" s="71">
        <v>40984.31</v>
      </c>
      <c r="J53" s="71">
        <v>1200</v>
      </c>
      <c r="K53" s="71">
        <v>7308.28</v>
      </c>
      <c r="L53" s="71">
        <v>1200</v>
      </c>
      <c r="M53" s="71">
        <v>0</v>
      </c>
      <c r="N53" s="87"/>
    </row>
    <row r="54" ht="45" customHeight="1" spans="1:14">
      <c r="A54" s="41" t="s">
        <v>73</v>
      </c>
      <c r="B54" s="44">
        <v>2171167</v>
      </c>
      <c r="C54" s="58" t="s">
        <v>26</v>
      </c>
      <c r="D54" s="44">
        <v>33000</v>
      </c>
      <c r="E54" s="53">
        <v>44501</v>
      </c>
      <c r="F54" s="44">
        <v>3.49</v>
      </c>
      <c r="G54" s="44" t="s">
        <v>33</v>
      </c>
      <c r="H54" s="50" t="s">
        <v>74</v>
      </c>
      <c r="I54" s="71">
        <v>48284</v>
      </c>
      <c r="J54" s="71">
        <v>33000</v>
      </c>
      <c r="K54" s="71">
        <v>13995.6</v>
      </c>
      <c r="L54" s="71">
        <v>13995.6</v>
      </c>
      <c r="M54" s="71">
        <v>0</v>
      </c>
      <c r="N54" s="87"/>
    </row>
    <row r="55" ht="45" customHeight="1" spans="1:14">
      <c r="A55" s="41" t="s">
        <v>73</v>
      </c>
      <c r="B55" s="44">
        <v>2171167</v>
      </c>
      <c r="C55" s="58" t="s">
        <v>26</v>
      </c>
      <c r="D55" s="44">
        <v>263400</v>
      </c>
      <c r="E55" s="53">
        <v>44501</v>
      </c>
      <c r="F55" s="44">
        <v>3.49</v>
      </c>
      <c r="G55" s="44" t="s">
        <v>33</v>
      </c>
      <c r="H55" s="50" t="s">
        <v>48</v>
      </c>
      <c r="I55" s="71">
        <v>497232.66</v>
      </c>
      <c r="J55" s="71">
        <v>263400</v>
      </c>
      <c r="K55" s="71">
        <v>221907.2804</v>
      </c>
      <c r="L55" s="71">
        <v>221907.2804</v>
      </c>
      <c r="M55" s="71">
        <v>0</v>
      </c>
      <c r="N55" s="87"/>
    </row>
    <row r="56" ht="45" customHeight="1" spans="1:14">
      <c r="A56" s="41" t="s">
        <v>73</v>
      </c>
      <c r="B56" s="44">
        <v>2171167</v>
      </c>
      <c r="C56" s="58" t="s">
        <v>26</v>
      </c>
      <c r="D56" s="44">
        <v>15000</v>
      </c>
      <c r="E56" s="53">
        <v>44501</v>
      </c>
      <c r="F56" s="44">
        <v>3.49</v>
      </c>
      <c r="G56" s="44" t="s">
        <v>33</v>
      </c>
      <c r="H56" s="50" t="s">
        <v>48</v>
      </c>
      <c r="I56" s="70">
        <v>75218.37</v>
      </c>
      <c r="J56" s="70">
        <v>35000</v>
      </c>
      <c r="K56" s="71">
        <v>29713.41</v>
      </c>
      <c r="L56" s="74">
        <v>29713.41</v>
      </c>
      <c r="M56" s="77">
        <v>0</v>
      </c>
      <c r="N56" s="87"/>
    </row>
  </sheetData>
  <mergeCells count="7">
    <mergeCell ref="A2:N2"/>
    <mergeCell ref="B4:G4"/>
    <mergeCell ref="I4:J4"/>
    <mergeCell ref="K4:L4"/>
    <mergeCell ref="H4:H5"/>
    <mergeCell ref="M4:M5"/>
    <mergeCell ref="N4:N5"/>
  </mergeCells>
  <pageMargins left="0.751388888888889" right="0.751388888888889" top="0.267361111111111" bottom="0.267361111111111" header="0" footer="0"/>
  <pageSetup paperSize="9" scale="49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20" sqref="A20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75</v>
      </c>
    </row>
    <row r="2" ht="29.25" customHeight="1" spans="1:5">
      <c r="A2" s="2" t="s">
        <v>76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77</v>
      </c>
      <c r="B4" s="5" t="s">
        <v>78</v>
      </c>
      <c r="C4" s="5"/>
      <c r="D4" s="6" t="s">
        <v>79</v>
      </c>
      <c r="E4" s="7"/>
    </row>
    <row r="5" ht="19.5" customHeight="1" spans="1:5">
      <c r="A5" s="4"/>
      <c r="B5" s="8" t="s">
        <v>7</v>
      </c>
      <c r="C5" s="8" t="s">
        <v>80</v>
      </c>
      <c r="D5" s="8" t="s">
        <v>81</v>
      </c>
      <c r="E5" s="10" t="s">
        <v>80</v>
      </c>
    </row>
    <row r="6" ht="14.25" customHeight="1" spans="1:5">
      <c r="A6" s="26" t="s">
        <v>82</v>
      </c>
      <c r="B6" s="16" t="s">
        <v>15</v>
      </c>
      <c r="C6" s="27">
        <v>5400</v>
      </c>
      <c r="D6" s="16" t="s">
        <v>83</v>
      </c>
      <c r="E6" s="27">
        <v>5400</v>
      </c>
    </row>
    <row r="7" ht="14.25" customHeight="1" spans="1:5">
      <c r="A7" s="28"/>
      <c r="B7" s="29"/>
      <c r="C7" s="30"/>
      <c r="D7" s="29"/>
      <c r="E7" s="31"/>
    </row>
    <row r="8" ht="14.25" customHeight="1" spans="1:5">
      <c r="A8" s="28"/>
      <c r="B8" s="29"/>
      <c r="C8" s="30"/>
      <c r="D8" s="29"/>
      <c r="E8" s="31"/>
    </row>
    <row r="9" ht="14.25" customHeight="1" spans="1:5">
      <c r="A9" s="28"/>
      <c r="B9" s="29"/>
      <c r="C9" s="30"/>
      <c r="D9" s="29"/>
      <c r="E9" s="31"/>
    </row>
    <row r="10" ht="14.25" customHeight="1" spans="1:5">
      <c r="A10" s="28"/>
      <c r="B10" s="29"/>
      <c r="C10" s="30"/>
      <c r="D10" s="29"/>
      <c r="E10" s="31"/>
    </row>
    <row r="11" ht="14.25" customHeight="1" spans="1:5">
      <c r="A11" s="28"/>
      <c r="B11" s="29"/>
      <c r="C11" s="30"/>
      <c r="D11" s="29"/>
      <c r="E11" s="31"/>
    </row>
    <row r="12" ht="14.25" customHeight="1" spans="1:5">
      <c r="A12" s="28"/>
      <c r="B12" s="29"/>
      <c r="C12" s="30"/>
      <c r="D12" s="29"/>
      <c r="E12" s="31"/>
    </row>
    <row r="13" ht="14.25" customHeight="1" spans="1:5">
      <c r="A13" s="28"/>
      <c r="B13" s="29"/>
      <c r="C13" s="30"/>
      <c r="D13" s="29"/>
      <c r="E13" s="31"/>
    </row>
    <row r="14" spans="1:1">
      <c r="A14" s="25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8"/>
  <sheetViews>
    <sheetView workbookViewId="0">
      <selection activeCell="A60" sqref="A60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84</v>
      </c>
    </row>
    <row r="2" ht="29.25" customHeight="1" spans="1:5">
      <c r="A2" s="2" t="s">
        <v>85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77</v>
      </c>
      <c r="B4" s="5" t="s">
        <v>86</v>
      </c>
      <c r="C4" s="5"/>
      <c r="D4" s="6" t="s">
        <v>87</v>
      </c>
      <c r="E4" s="7"/>
    </row>
    <row r="5" ht="19.5" customHeight="1" spans="1:5">
      <c r="A5" s="4"/>
      <c r="B5" s="8" t="s">
        <v>7</v>
      </c>
      <c r="C5" s="9" t="s">
        <v>80</v>
      </c>
      <c r="D5" s="8" t="s">
        <v>81</v>
      </c>
      <c r="E5" s="10" t="s">
        <v>80</v>
      </c>
    </row>
    <row r="6" ht="14.25" customHeight="1" spans="1:5">
      <c r="A6" s="11" t="s">
        <v>82</v>
      </c>
      <c r="B6" s="12"/>
      <c r="C6" s="13">
        <f>(SUM(C7:C57))</f>
        <v>1878700</v>
      </c>
      <c r="D6" s="14"/>
      <c r="E6" s="13">
        <f>SUM(E7:E11)</f>
        <v>1878700</v>
      </c>
    </row>
    <row r="7" ht="14.25" customHeight="1" spans="1:5">
      <c r="A7" s="11">
        <v>1</v>
      </c>
      <c r="B7" s="15" t="s">
        <v>25</v>
      </c>
      <c r="C7" s="13">
        <v>2500</v>
      </c>
      <c r="D7" s="16" t="s">
        <v>88</v>
      </c>
      <c r="E7" s="13">
        <v>132000</v>
      </c>
    </row>
    <row r="8" ht="14.25" customHeight="1" spans="1:5">
      <c r="A8" s="11">
        <v>2</v>
      </c>
      <c r="B8" s="15" t="s">
        <v>29</v>
      </c>
      <c r="C8" s="13">
        <v>10000</v>
      </c>
      <c r="D8" s="16" t="s">
        <v>89</v>
      </c>
      <c r="E8" s="13">
        <v>40720</v>
      </c>
    </row>
    <row r="9" ht="14.25" customHeight="1" spans="1:5">
      <c r="A9" s="11">
        <v>3</v>
      </c>
      <c r="B9" s="15" t="s">
        <v>32</v>
      </c>
      <c r="C9" s="13">
        <v>27700</v>
      </c>
      <c r="D9" s="16" t="s">
        <v>83</v>
      </c>
      <c r="E9" s="13">
        <v>21000</v>
      </c>
    </row>
    <row r="10" ht="14.25" customHeight="1" spans="1:5">
      <c r="A10" s="11">
        <v>4</v>
      </c>
      <c r="B10" s="15" t="s">
        <v>34</v>
      </c>
      <c r="C10" s="13">
        <v>79900</v>
      </c>
      <c r="D10" s="16" t="s">
        <v>90</v>
      </c>
      <c r="E10" s="13">
        <v>79900</v>
      </c>
    </row>
    <row r="11" ht="14.25" customHeight="1" spans="1:5">
      <c r="A11" s="11">
        <v>5</v>
      </c>
      <c r="B11" s="15" t="s">
        <v>32</v>
      </c>
      <c r="C11" s="13">
        <v>5000</v>
      </c>
      <c r="D11" s="16" t="s">
        <v>91</v>
      </c>
      <c r="E11" s="13">
        <f>1477380+127700</f>
        <v>1605080</v>
      </c>
    </row>
    <row r="12" ht="14.25" customHeight="1" spans="1:5">
      <c r="A12" s="11">
        <v>6</v>
      </c>
      <c r="B12" s="15" t="s">
        <v>32</v>
      </c>
      <c r="C12" s="13">
        <v>49100</v>
      </c>
      <c r="D12" s="16"/>
      <c r="E12" s="17"/>
    </row>
    <row r="13" ht="14.25" customHeight="1" spans="1:5">
      <c r="A13" s="11">
        <v>7</v>
      </c>
      <c r="B13" s="15" t="s">
        <v>37</v>
      </c>
      <c r="C13" s="13">
        <v>42708.6856</v>
      </c>
      <c r="D13" s="18"/>
      <c r="E13" s="19"/>
    </row>
    <row r="14" customHeight="1" spans="1:5">
      <c r="A14" s="11">
        <v>8</v>
      </c>
      <c r="B14" s="15" t="s">
        <v>37</v>
      </c>
      <c r="C14" s="13">
        <v>2291.3144</v>
      </c>
      <c r="D14" s="20"/>
      <c r="E14" s="21"/>
    </row>
    <row r="15" customHeight="1" spans="1:5">
      <c r="A15" s="11">
        <v>9</v>
      </c>
      <c r="B15" s="15" t="s">
        <v>37</v>
      </c>
      <c r="C15" s="13">
        <v>5000</v>
      </c>
      <c r="D15" s="20"/>
      <c r="E15" s="21"/>
    </row>
    <row r="16" customHeight="1" spans="1:5">
      <c r="A16" s="11">
        <v>10</v>
      </c>
      <c r="B16" s="15" t="s">
        <v>38</v>
      </c>
      <c r="C16" s="13">
        <v>5000</v>
      </c>
      <c r="D16" s="20"/>
      <c r="E16" s="21"/>
    </row>
    <row r="17" customHeight="1" spans="1:5">
      <c r="A17" s="11">
        <v>11</v>
      </c>
      <c r="B17" s="15" t="s">
        <v>39</v>
      </c>
      <c r="C17" s="13">
        <v>2400</v>
      </c>
      <c r="D17" s="20"/>
      <c r="E17" s="21"/>
    </row>
    <row r="18" customHeight="1" spans="1:5">
      <c r="A18" s="11">
        <v>12</v>
      </c>
      <c r="B18" s="15" t="s">
        <v>38</v>
      </c>
      <c r="C18" s="13">
        <v>7500</v>
      </c>
      <c r="D18" s="20"/>
      <c r="E18" s="21"/>
    </row>
    <row r="19" customHeight="1" spans="1:5">
      <c r="A19" s="11">
        <v>13</v>
      </c>
      <c r="B19" s="15" t="s">
        <v>32</v>
      </c>
      <c r="C19" s="13">
        <v>7000</v>
      </c>
      <c r="D19" s="20"/>
      <c r="E19" s="21"/>
    </row>
    <row r="20" customHeight="1" spans="1:5">
      <c r="A20" s="11">
        <v>14</v>
      </c>
      <c r="B20" s="15" t="s">
        <v>29</v>
      </c>
      <c r="C20" s="13">
        <v>50000</v>
      </c>
      <c r="D20" s="20"/>
      <c r="E20" s="21"/>
    </row>
    <row r="21" customHeight="1" spans="1:5">
      <c r="A21" s="11">
        <v>15</v>
      </c>
      <c r="B21" s="15" t="s">
        <v>37</v>
      </c>
      <c r="C21" s="13">
        <v>100000</v>
      </c>
      <c r="D21" s="20"/>
      <c r="E21" s="21"/>
    </row>
    <row r="22" customHeight="1" spans="1:5">
      <c r="A22" s="11">
        <v>16</v>
      </c>
      <c r="B22" s="15" t="s">
        <v>38</v>
      </c>
      <c r="C22" s="13">
        <v>110000</v>
      </c>
      <c r="D22" s="20"/>
      <c r="E22" s="21"/>
    </row>
    <row r="23" customHeight="1" spans="1:5">
      <c r="A23" s="11">
        <v>17</v>
      </c>
      <c r="B23" s="15" t="s">
        <v>43</v>
      </c>
      <c r="C23" s="13">
        <v>300000</v>
      </c>
      <c r="D23" s="20"/>
      <c r="E23" s="21"/>
    </row>
    <row r="24" customHeight="1" spans="1:5">
      <c r="A24" s="11">
        <v>18</v>
      </c>
      <c r="B24" s="15" t="s">
        <v>38</v>
      </c>
      <c r="C24" s="13">
        <v>33200</v>
      </c>
      <c r="D24" s="20"/>
      <c r="E24" s="21"/>
    </row>
    <row r="25" customHeight="1" spans="1:5">
      <c r="A25" s="11">
        <v>19</v>
      </c>
      <c r="B25" s="15" t="s">
        <v>45</v>
      </c>
      <c r="C25" s="13">
        <v>33900</v>
      </c>
      <c r="D25" s="20"/>
      <c r="E25" s="21"/>
    </row>
    <row r="26" customHeight="1" spans="1:5">
      <c r="A26" s="11">
        <v>20</v>
      </c>
      <c r="B26" s="15" t="s">
        <v>37</v>
      </c>
      <c r="C26" s="13">
        <v>32000</v>
      </c>
      <c r="D26" s="20"/>
      <c r="E26" s="21"/>
    </row>
    <row r="27" customHeight="1" spans="1:5">
      <c r="A27" s="11">
        <v>21</v>
      </c>
      <c r="B27" s="15" t="s">
        <v>32</v>
      </c>
      <c r="C27" s="13">
        <v>27000</v>
      </c>
      <c r="D27" s="20"/>
      <c r="E27" s="21"/>
    </row>
    <row r="28" customHeight="1" spans="1:5">
      <c r="A28" s="11">
        <v>22</v>
      </c>
      <c r="B28" s="15" t="s">
        <v>32</v>
      </c>
      <c r="C28" s="13">
        <v>6000</v>
      </c>
      <c r="D28" s="20"/>
      <c r="E28" s="21"/>
    </row>
    <row r="29" customHeight="1" spans="1:5">
      <c r="A29" s="11">
        <v>23</v>
      </c>
      <c r="B29" s="15" t="s">
        <v>38</v>
      </c>
      <c r="C29" s="13">
        <v>10000</v>
      </c>
      <c r="D29" s="20"/>
      <c r="E29" s="21"/>
    </row>
    <row r="30" customHeight="1" spans="1:5">
      <c r="A30" s="11">
        <v>24</v>
      </c>
      <c r="B30" s="15" t="s">
        <v>29</v>
      </c>
      <c r="C30" s="13">
        <v>11000</v>
      </c>
      <c r="D30" s="20"/>
      <c r="E30" s="21"/>
    </row>
    <row r="31" customHeight="1" spans="1:5">
      <c r="A31" s="11">
        <v>25</v>
      </c>
      <c r="B31" s="15" t="s">
        <v>51</v>
      </c>
      <c r="C31" s="13">
        <v>14000</v>
      </c>
      <c r="D31" s="20"/>
      <c r="E31" s="21"/>
    </row>
    <row r="32" customHeight="1" spans="1:5">
      <c r="A32" s="11">
        <v>26</v>
      </c>
      <c r="B32" s="15" t="s">
        <v>45</v>
      </c>
      <c r="C32" s="13">
        <v>22200</v>
      </c>
      <c r="D32" s="20"/>
      <c r="E32" s="21"/>
    </row>
    <row r="33" customHeight="1" spans="1:5">
      <c r="A33" s="11">
        <v>27</v>
      </c>
      <c r="B33" s="15" t="s">
        <v>45</v>
      </c>
      <c r="C33" s="13">
        <v>25100</v>
      </c>
      <c r="D33" s="20"/>
      <c r="E33" s="21"/>
    </row>
    <row r="34" customHeight="1" spans="1:5">
      <c r="A34" s="11">
        <v>28</v>
      </c>
      <c r="B34" s="15" t="s">
        <v>45</v>
      </c>
      <c r="C34" s="13">
        <v>38500</v>
      </c>
      <c r="D34" s="20"/>
      <c r="E34" s="21"/>
    </row>
    <row r="35" customHeight="1" spans="1:5">
      <c r="A35" s="11">
        <v>29</v>
      </c>
      <c r="B35" s="15" t="s">
        <v>25</v>
      </c>
      <c r="C35" s="13">
        <v>7000</v>
      </c>
      <c r="D35" s="20"/>
      <c r="E35" s="21"/>
    </row>
    <row r="36" customHeight="1" spans="1:5">
      <c r="A36" s="11">
        <v>30</v>
      </c>
      <c r="B36" s="15" t="s">
        <v>45</v>
      </c>
      <c r="C36" s="13">
        <v>35200</v>
      </c>
      <c r="D36" s="20"/>
      <c r="E36" s="21"/>
    </row>
    <row r="37" customHeight="1" spans="1:5">
      <c r="A37" s="11">
        <v>31</v>
      </c>
      <c r="B37" s="15" t="s">
        <v>37</v>
      </c>
      <c r="C37" s="13">
        <v>6000</v>
      </c>
      <c r="D37" s="20"/>
      <c r="E37" s="21"/>
    </row>
    <row r="38" customHeight="1" spans="1:5">
      <c r="A38" s="11">
        <v>32</v>
      </c>
      <c r="B38" s="15" t="s">
        <v>38</v>
      </c>
      <c r="C38" s="13">
        <v>30000</v>
      </c>
      <c r="D38" s="20"/>
      <c r="E38" s="21"/>
    </row>
    <row r="39" customHeight="1" spans="1:5">
      <c r="A39" s="11">
        <v>33</v>
      </c>
      <c r="B39" s="15" t="s">
        <v>37</v>
      </c>
      <c r="C39" s="13">
        <v>10000</v>
      </c>
      <c r="D39" s="22"/>
      <c r="E39" s="23"/>
    </row>
    <row r="40" customHeight="1" spans="1:5">
      <c r="A40" s="11">
        <v>34</v>
      </c>
      <c r="B40" s="15" t="s">
        <v>60</v>
      </c>
      <c r="C40" s="13">
        <v>6500</v>
      </c>
      <c r="D40" s="20"/>
      <c r="E40" s="21"/>
    </row>
    <row r="41" customHeight="1" spans="1:5">
      <c r="A41" s="11">
        <v>35</v>
      </c>
      <c r="B41" s="15" t="s">
        <v>60</v>
      </c>
      <c r="C41" s="13">
        <v>13000</v>
      </c>
      <c r="D41" s="20"/>
      <c r="E41" s="21"/>
    </row>
    <row r="42" customHeight="1" spans="1:5">
      <c r="A42" s="11">
        <v>36</v>
      </c>
      <c r="B42" s="15" t="s">
        <v>60</v>
      </c>
      <c r="C42" s="13">
        <v>4000</v>
      </c>
      <c r="D42" s="20"/>
      <c r="E42" s="21"/>
    </row>
    <row r="43" customHeight="1" spans="1:5">
      <c r="A43" s="11">
        <v>37</v>
      </c>
      <c r="B43" s="15" t="s">
        <v>60</v>
      </c>
      <c r="C43" s="13">
        <v>1100</v>
      </c>
      <c r="D43" s="20"/>
      <c r="E43" s="21"/>
    </row>
    <row r="44" customHeight="1" spans="1:5">
      <c r="A44" s="11">
        <v>38</v>
      </c>
      <c r="B44" s="15" t="s">
        <v>60</v>
      </c>
      <c r="C44" s="13">
        <v>92000</v>
      </c>
      <c r="D44" s="20"/>
      <c r="E44" s="21"/>
    </row>
    <row r="45" customHeight="1" spans="1:5">
      <c r="A45" s="11">
        <v>39</v>
      </c>
      <c r="B45" s="15" t="s">
        <v>63</v>
      </c>
      <c r="C45" s="13">
        <v>7800</v>
      </c>
      <c r="D45" s="20"/>
      <c r="E45" s="21"/>
    </row>
    <row r="46" customHeight="1" spans="1:5">
      <c r="A46" s="11">
        <v>40</v>
      </c>
      <c r="B46" s="15" t="s">
        <v>63</v>
      </c>
      <c r="C46" s="13">
        <v>4000</v>
      </c>
      <c r="D46" s="20"/>
      <c r="E46" s="21"/>
    </row>
    <row r="47" customHeight="1" spans="1:5">
      <c r="A47" s="11">
        <v>41</v>
      </c>
      <c r="B47" s="15" t="s">
        <v>63</v>
      </c>
      <c r="C47" s="13">
        <v>18000</v>
      </c>
      <c r="D47" s="20"/>
      <c r="E47" s="21"/>
    </row>
    <row r="48" customHeight="1" spans="1:5">
      <c r="A48" s="11">
        <v>42</v>
      </c>
      <c r="B48" s="15" t="s">
        <v>63</v>
      </c>
      <c r="C48" s="13">
        <v>8000</v>
      </c>
      <c r="D48" s="20"/>
      <c r="E48" s="21"/>
    </row>
    <row r="49" customHeight="1" spans="1:5">
      <c r="A49" s="11">
        <v>43</v>
      </c>
      <c r="B49" s="15" t="s">
        <v>65</v>
      </c>
      <c r="C49" s="13">
        <v>56100</v>
      </c>
      <c r="D49" s="20"/>
      <c r="E49" s="21"/>
    </row>
    <row r="50" customHeight="1" spans="1:5">
      <c r="A50" s="11">
        <v>44</v>
      </c>
      <c r="B50" s="24" t="s">
        <v>66</v>
      </c>
      <c r="C50" s="13">
        <v>50100</v>
      </c>
      <c r="D50" s="20"/>
      <c r="E50" s="21"/>
    </row>
    <row r="51" customHeight="1" spans="1:5">
      <c r="A51" s="11">
        <v>45</v>
      </c>
      <c r="B51" s="15" t="s">
        <v>67</v>
      </c>
      <c r="C51" s="13">
        <v>11600</v>
      </c>
      <c r="D51" s="20"/>
      <c r="E51" s="21"/>
    </row>
    <row r="52" customHeight="1" spans="1:5">
      <c r="A52" s="11">
        <v>46</v>
      </c>
      <c r="B52" s="15" t="s">
        <v>69</v>
      </c>
      <c r="C52" s="13">
        <v>127700</v>
      </c>
      <c r="D52" s="20"/>
      <c r="E52" s="21"/>
    </row>
    <row r="53" customHeight="1" spans="1:5">
      <c r="A53" s="11">
        <v>47</v>
      </c>
      <c r="B53" s="15" t="s">
        <v>71</v>
      </c>
      <c r="C53" s="13">
        <v>19000</v>
      </c>
      <c r="D53" s="20"/>
      <c r="E53" s="21"/>
    </row>
    <row r="54" customHeight="1" spans="1:5">
      <c r="A54" s="11">
        <v>48</v>
      </c>
      <c r="B54" s="15" t="s">
        <v>72</v>
      </c>
      <c r="C54" s="13">
        <v>1200</v>
      </c>
      <c r="D54" s="20"/>
      <c r="E54" s="21"/>
    </row>
    <row r="55" customHeight="1" spans="1:5">
      <c r="A55" s="11">
        <v>49</v>
      </c>
      <c r="B55" s="15" t="s">
        <v>73</v>
      </c>
      <c r="C55" s="13">
        <v>33000</v>
      </c>
      <c r="D55" s="20"/>
      <c r="E55" s="21"/>
    </row>
    <row r="56" customHeight="1" spans="1:5">
      <c r="A56" s="11">
        <v>50</v>
      </c>
      <c r="B56" s="15" t="s">
        <v>73</v>
      </c>
      <c r="C56" s="13">
        <v>263400</v>
      </c>
      <c r="D56" s="20"/>
      <c r="E56" s="21"/>
    </row>
    <row r="57" customHeight="1" spans="1:5">
      <c r="A57" s="11">
        <v>51</v>
      </c>
      <c r="B57" s="15" t="s">
        <v>73</v>
      </c>
      <c r="C57" s="13">
        <v>15000</v>
      </c>
      <c r="D57" s="20"/>
      <c r="E57" s="21"/>
    </row>
    <row r="58" customHeight="1" spans="1:1">
      <c r="A58" s="25"/>
    </row>
  </sheetData>
  <mergeCells count="4">
    <mergeCell ref="A2:E2"/>
    <mergeCell ref="B4:C4"/>
    <mergeCell ref="D4:E4"/>
    <mergeCell ref="A4:A5"/>
  </mergeCells>
  <pageMargins left="0.751388888888889" right="0.751388888888889" top="0.267361111111111" bottom="0.267361111111111" header="0" footer="0"/>
  <pageSetup paperSize="9" scale="9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2022-06-27T07:27:53Z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